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Ex1.xml" ContentType="application/vnd.ms-office.chartex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ler\Documents\"/>
    </mc:Choice>
  </mc:AlternateContent>
  <xr:revisionPtr revIDLastSave="0" documentId="13_ncr:1_{78C8333D-16AC-4610-A255-6E92F40930B2}" xr6:coauthVersionLast="46" xr6:coauthVersionMax="46" xr10:uidLastSave="{00000000-0000-0000-0000-000000000000}"/>
  <bookViews>
    <workbookView xWindow="-108" yWindow="-108" windowWidth="23256" windowHeight="13176" activeTab="2" xr2:uid="{57B08DD1-0399-4F97-B0C8-8463A837A586}"/>
  </bookViews>
  <sheets>
    <sheet name="FI Y FR EJEMPLO" sheetId="1" r:id="rId1"/>
    <sheet name="Item 1" sheetId="2" r:id="rId2"/>
    <sheet name="Item 2" sheetId="3" r:id="rId3"/>
    <sheet name="Item 3" sheetId="4" r:id="rId4"/>
    <sheet name="Md,M, Mo" sheetId="5" r:id="rId5"/>
  </sheets>
  <definedNames>
    <definedName name="_xlchart.v1.0" hidden="1">'Md,M, Mo'!$F$2:$F$4</definedName>
    <definedName name="_xlchart.v1.1" hidden="1">'Md,M, Mo'!$G$2:$G$4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4" l="1"/>
  <c r="G3" i="4"/>
  <c r="G4" i="4"/>
  <c r="G5" i="4"/>
  <c r="G6" i="4"/>
  <c r="G2" i="4"/>
  <c r="F3" i="4"/>
  <c r="F4" i="4"/>
  <c r="F5" i="4"/>
  <c r="F6" i="4"/>
  <c r="F2" i="4"/>
  <c r="E7" i="4"/>
  <c r="E3" i="4"/>
  <c r="E4" i="4"/>
  <c r="E5" i="4"/>
  <c r="E6" i="4"/>
  <c r="E2" i="4"/>
  <c r="G7" i="3"/>
  <c r="G3" i="3"/>
  <c r="G4" i="3"/>
  <c r="G5" i="3"/>
  <c r="G6" i="3"/>
  <c r="G2" i="3"/>
  <c r="F3" i="3"/>
  <c r="F4" i="3"/>
  <c r="F5" i="3"/>
  <c r="F6" i="3"/>
  <c r="F2" i="3"/>
  <c r="E7" i="3"/>
  <c r="E3" i="3"/>
  <c r="E4" i="3"/>
  <c r="E5" i="3"/>
  <c r="E6" i="3"/>
  <c r="E2" i="3"/>
  <c r="F2" i="2"/>
  <c r="H4" i="2"/>
  <c r="H2" i="1"/>
  <c r="G4" i="2"/>
  <c r="G3" i="2"/>
  <c r="H3" i="2" s="1"/>
  <c r="F7" i="2"/>
  <c r="G6" i="2" s="1"/>
  <c r="H6" i="2" s="1"/>
  <c r="F3" i="2"/>
  <c r="F4" i="2"/>
  <c r="F5" i="2"/>
  <c r="F6" i="2"/>
  <c r="F2" i="1"/>
  <c r="G4" i="5"/>
  <c r="G3" i="5"/>
  <c r="G2" i="5"/>
  <c r="F5" i="1"/>
  <c r="F3" i="1"/>
  <c r="F4" i="1"/>
  <c r="F6" i="1"/>
  <c r="G5" i="2" l="1"/>
  <c r="H5" i="2" s="1"/>
  <c r="G2" i="2"/>
  <c r="H2" i="2" s="1"/>
  <c r="F7" i="1"/>
  <c r="G6" i="1" l="1"/>
  <c r="H6" i="1" s="1"/>
  <c r="G3" i="1"/>
  <c r="H3" i="1" s="1"/>
  <c r="G4" i="1"/>
  <c r="H4" i="1" s="1"/>
  <c r="G5" i="1"/>
  <c r="H5" i="1" s="1"/>
  <c r="G2" i="1"/>
</calcChain>
</file>

<file path=xl/sharedStrings.xml><?xml version="1.0" encoding="utf-8"?>
<sst xmlns="http://schemas.openxmlformats.org/spreadsheetml/2006/main" count="157" uniqueCount="120">
  <si>
    <t>¿Los docentes de preescolar estan a favor o en contra de llevas clases virtuales con sus alumnos en el jardin de niños?</t>
  </si>
  <si>
    <t>Docente 1</t>
  </si>
  <si>
    <t>Docente 2</t>
  </si>
  <si>
    <t>Docente 3</t>
  </si>
  <si>
    <t>Docente 4</t>
  </si>
  <si>
    <t>Docente 5</t>
  </si>
  <si>
    <t>Docente 6</t>
  </si>
  <si>
    <t>Docente 7</t>
  </si>
  <si>
    <t>Docente 8</t>
  </si>
  <si>
    <t>Docente 9</t>
  </si>
  <si>
    <t>Docente 10</t>
  </si>
  <si>
    <t>Docente 11</t>
  </si>
  <si>
    <t>Docente 12</t>
  </si>
  <si>
    <t>Docente 13</t>
  </si>
  <si>
    <t>Docente 14</t>
  </si>
  <si>
    <t>Docente 15</t>
  </si>
  <si>
    <t>Regla de codificación</t>
  </si>
  <si>
    <t>2=Bastante en contra.</t>
  </si>
  <si>
    <t>3= Indiferente.</t>
  </si>
  <si>
    <t>4= Bastante a favor.</t>
  </si>
  <si>
    <t>5= A favor.</t>
  </si>
  <si>
    <t>1= En contra.</t>
  </si>
  <si>
    <t>Respuestas</t>
  </si>
  <si>
    <t>Datos</t>
  </si>
  <si>
    <t>FR (frecuencia relativa)</t>
  </si>
  <si>
    <t>FI (frecuencia absoluta)</t>
  </si>
  <si>
    <t>Porcentaje %</t>
  </si>
  <si>
    <t>¿Cuántos años hemos invertido en nuestros estudios para llegar a ser una persona exitosa?</t>
  </si>
  <si>
    <t>Persona 1</t>
  </si>
  <si>
    <t>Persona 2</t>
  </si>
  <si>
    <t>Persona 3</t>
  </si>
  <si>
    <t>Persona 4</t>
  </si>
  <si>
    <t>Persona 5</t>
  </si>
  <si>
    <t>Persona 6</t>
  </si>
  <si>
    <t>Persona 7</t>
  </si>
  <si>
    <t>Persona 8</t>
  </si>
  <si>
    <t>Persona 9</t>
  </si>
  <si>
    <t>Persona 10</t>
  </si>
  <si>
    <t>Persona 11</t>
  </si>
  <si>
    <t>Persona 12</t>
  </si>
  <si>
    <t>Persona 13</t>
  </si>
  <si>
    <t>Persona 14</t>
  </si>
  <si>
    <t>Persona 15</t>
  </si>
  <si>
    <t>Persona 16</t>
  </si>
  <si>
    <t>Persona 17</t>
  </si>
  <si>
    <t>Persona 18</t>
  </si>
  <si>
    <t>Persona 19</t>
  </si>
  <si>
    <t>Persona 20</t>
  </si>
  <si>
    <t>Número años (kinder 3 años, primaria 6, secundaria 3, bachi 2, carrera en adelante)</t>
  </si>
  <si>
    <t>Media (M)</t>
  </si>
  <si>
    <t>Mediana (Md)</t>
  </si>
  <si>
    <t>Moda (Mo)</t>
  </si>
  <si>
    <t>Medida de Tendencia Central</t>
  </si>
  <si>
    <t>Resultado</t>
  </si>
  <si>
    <t>Población/ muestra (N)</t>
  </si>
  <si>
    <t>¿Cuántas horas al día dedican los alumnos de la ENEP a la realización de tareas?</t>
  </si>
  <si>
    <t>Alumno 1</t>
  </si>
  <si>
    <t>Alumno 2</t>
  </si>
  <si>
    <t>Alumno 3</t>
  </si>
  <si>
    <t>Alumno 4</t>
  </si>
  <si>
    <t>Alumno 5</t>
  </si>
  <si>
    <t>Alumno 6</t>
  </si>
  <si>
    <t>Alumno 7</t>
  </si>
  <si>
    <t>Alumno 8</t>
  </si>
  <si>
    <t>Alumno 9</t>
  </si>
  <si>
    <t>Alumno 10</t>
  </si>
  <si>
    <t>Alumno 11</t>
  </si>
  <si>
    <t>Alumno 12</t>
  </si>
  <si>
    <t>Alumno 13</t>
  </si>
  <si>
    <t>Alumno 14</t>
  </si>
  <si>
    <t>Alumno 15</t>
  </si>
  <si>
    <t>Alumno 16</t>
  </si>
  <si>
    <t>Alumno 17</t>
  </si>
  <si>
    <t>Alumno 18</t>
  </si>
  <si>
    <t>Alumno 19</t>
  </si>
  <si>
    <t>Alumno 20</t>
  </si>
  <si>
    <t>Alumno 21</t>
  </si>
  <si>
    <t>Reglas de codificación</t>
  </si>
  <si>
    <t>1 = Menos de 2 horas</t>
  </si>
  <si>
    <t>2 = 2 -3 horas</t>
  </si>
  <si>
    <t>3 = 3 - 4 horas</t>
  </si>
  <si>
    <t>4 = 4 -5 horas</t>
  </si>
  <si>
    <t>5 = Más de 5 horas</t>
  </si>
  <si>
    <t>1 = Muy bueno</t>
  </si>
  <si>
    <t>2 = Bastante bueno</t>
  </si>
  <si>
    <t>3 = Regular</t>
  </si>
  <si>
    <t>4 = Bastante malo</t>
  </si>
  <si>
    <t>5 = Muy malo</t>
  </si>
  <si>
    <t>¿Qué tan satisfechos se sienten los alumnos de segundo grado de la ENEP con el apoyo otorgado por sus tutores?</t>
  </si>
  <si>
    <t>1 = Muy satisfecho</t>
  </si>
  <si>
    <t>2 = Satisfecho</t>
  </si>
  <si>
    <t>3 = Indiferente</t>
  </si>
  <si>
    <t>4 = Poco satisfecho</t>
  </si>
  <si>
    <t>5 = Nada satisfecho</t>
  </si>
  <si>
    <t>¿Cómo consideran los padres de familia el sistema educativo actualmente en México?</t>
  </si>
  <si>
    <t>Padre de familia 1</t>
  </si>
  <si>
    <t>Padre de familia 2</t>
  </si>
  <si>
    <t>Padre de familia 3</t>
  </si>
  <si>
    <t>Padre de familia 4</t>
  </si>
  <si>
    <t>Padre de familia 5</t>
  </si>
  <si>
    <t>Padre de familia 6</t>
  </si>
  <si>
    <t>Padre de familia 7</t>
  </si>
  <si>
    <t>Padre de familia 8</t>
  </si>
  <si>
    <t>Padre de familia 9</t>
  </si>
  <si>
    <t>Padre de familia 10</t>
  </si>
  <si>
    <t>Padre de familia 11</t>
  </si>
  <si>
    <t>Padre de familia 12</t>
  </si>
  <si>
    <t>Padre de familia 13</t>
  </si>
  <si>
    <t>Padre de familia 14</t>
  </si>
  <si>
    <t>Padre de familia 15</t>
  </si>
  <si>
    <t>Padre de familia 16</t>
  </si>
  <si>
    <t>Padre de familia 17</t>
  </si>
  <si>
    <t>Padre de familia 18</t>
  </si>
  <si>
    <t>Padre de familia 19</t>
  </si>
  <si>
    <t>Padre de familia 20</t>
  </si>
  <si>
    <t>Padre de familia 21</t>
  </si>
  <si>
    <t>Padre de familia 22</t>
  </si>
  <si>
    <t>Padre de familia 23</t>
  </si>
  <si>
    <t>Padre de familia 24</t>
  </si>
  <si>
    <t>Padre de familia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</si>
</sst>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8B6BE"/>
        <bgColor indexed="64"/>
      </patternFill>
    </fill>
    <fill>
      <patternFill patternType="solid">
        <fgColor rgb="FFFFDDC1"/>
        <bgColor indexed="64"/>
      </patternFill>
    </fill>
    <fill>
      <patternFill patternType="solid">
        <fgColor rgb="FFE5D4F0"/>
        <bgColor indexed="64"/>
      </patternFill>
    </fill>
    <fill>
      <patternFill patternType="solid">
        <fgColor rgb="FFD9F1F7"/>
        <bgColor indexed="64"/>
      </patternFill>
    </fill>
    <fill>
      <patternFill patternType="solid">
        <fgColor rgb="FFD2F7C1"/>
        <bgColor indexed="64"/>
      </patternFill>
    </fill>
    <fill>
      <patternFill patternType="solid">
        <fgColor rgb="FFFDFCD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2" borderId="1"/>
    <xf numFmtId="0" fontId="1" fillId="2" borderId="1" applyFont="0" applyFill="0" applyAlignment="0">
      <alignment horizontal="center" vertical="center" wrapText="1"/>
    </xf>
  </cellStyleXfs>
  <cellXfs count="42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 vertical="center"/>
    </xf>
    <xf numFmtId="9" fontId="0" fillId="0" borderId="0" xfId="0" applyNumberFormat="1"/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1" fillId="3" borderId="0" xfId="0" applyFont="1" applyFill="1" applyAlignment="1">
      <alignment horizontal="center" vertical="center"/>
    </xf>
    <xf numFmtId="0" fontId="0" fillId="3" borderId="0" xfId="0" applyFill="1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1" fillId="4" borderId="0" xfId="0" applyFont="1" applyFill="1" applyAlignment="1">
      <alignment horizontal="center" vertical="center" wrapText="1"/>
    </xf>
    <xf numFmtId="0" fontId="0" fillId="4" borderId="0" xfId="0" applyFill="1"/>
    <xf numFmtId="0" fontId="1" fillId="5" borderId="0" xfId="0" applyFont="1" applyFill="1" applyAlignment="1">
      <alignment horizontal="center" vertical="center" wrapText="1"/>
    </xf>
    <xf numFmtId="43" fontId="0" fillId="5" borderId="0" xfId="1" applyFont="1" applyFill="1"/>
    <xf numFmtId="0" fontId="1" fillId="6" borderId="0" xfId="0" applyFont="1" applyFill="1" applyAlignment="1">
      <alignment horizontal="center" vertical="center" wrapText="1"/>
    </xf>
    <xf numFmtId="9" fontId="0" fillId="6" borderId="0" xfId="2" applyFont="1" applyFill="1"/>
    <xf numFmtId="0" fontId="0" fillId="0" borderId="0" xfId="0" applyAlignment="1">
      <alignment wrapText="1"/>
    </xf>
    <xf numFmtId="0" fontId="1" fillId="5" borderId="0" xfId="0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wrapText="1"/>
    </xf>
    <xf numFmtId="0" fontId="0" fillId="5" borderId="0" xfId="0" applyFill="1"/>
    <xf numFmtId="0" fontId="0" fillId="6" borderId="0" xfId="0" applyFill="1"/>
    <xf numFmtId="0" fontId="0" fillId="7" borderId="0" xfId="0" applyFill="1"/>
    <xf numFmtId="43" fontId="0" fillId="6" borderId="0" xfId="2" applyNumberFormat="1" applyFont="1" applyFill="1"/>
    <xf numFmtId="43" fontId="0" fillId="4" borderId="0" xfId="1" applyFont="1" applyFill="1"/>
    <xf numFmtId="9" fontId="0" fillId="7" borderId="0" xfId="2" applyFont="1" applyFill="1"/>
    <xf numFmtId="0" fontId="1" fillId="5" borderId="0" xfId="0" applyFont="1" applyFill="1" applyAlignment="1">
      <alignment wrapText="1"/>
    </xf>
    <xf numFmtId="0" fontId="1" fillId="6" borderId="0" xfId="0" applyFont="1" applyFill="1" applyAlignment="1">
      <alignment wrapText="1"/>
    </xf>
    <xf numFmtId="0" fontId="1" fillId="2" borderId="0" xfId="0" applyFont="1" applyFill="1" applyAlignment="1">
      <alignment vertical="center" wrapText="1"/>
    </xf>
    <xf numFmtId="0" fontId="1" fillId="7" borderId="0" xfId="0" applyFont="1" applyFill="1" applyAlignment="1">
      <alignment vertical="center" wrapText="1"/>
    </xf>
    <xf numFmtId="0" fontId="1" fillId="3" borderId="0" xfId="0" applyFont="1" applyFill="1" applyAlignment="1">
      <alignment vertical="center"/>
    </xf>
    <xf numFmtId="0" fontId="1" fillId="6" borderId="0" xfId="0" applyFont="1" applyFill="1" applyAlignment="1">
      <alignment horizontal="center" wrapText="1"/>
    </xf>
    <xf numFmtId="0" fontId="1" fillId="4" borderId="0" xfId="0" applyFont="1" applyFill="1" applyAlignment="1">
      <alignment horizontal="center" wrapText="1"/>
    </xf>
    <xf numFmtId="0" fontId="1" fillId="0" borderId="0" xfId="0" applyFont="1"/>
    <xf numFmtId="9" fontId="0" fillId="3" borderId="0" xfId="2" applyFont="1" applyFill="1"/>
    <xf numFmtId="0" fontId="1" fillId="7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left" vertical="center" wrapText="1"/>
    </xf>
    <xf numFmtId="0" fontId="0" fillId="6" borderId="0" xfId="0" applyFill="1" applyAlignment="1">
      <alignment horizontal="right"/>
    </xf>
    <xf numFmtId="9" fontId="0" fillId="2" borderId="0" xfId="2" applyFont="1" applyFill="1"/>
  </cellXfs>
  <cellStyles count="5">
    <cellStyle name="Estilo 1" xfId="3" xr:uid="{6A441EF6-2C1C-435B-8213-9F58DA0A2F84}"/>
    <cellStyle name="Estilo 2" xfId="4" xr:uid="{EBFCFA70-8823-45DA-AC3C-60A393E207A9}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E5D4F0"/>
      <color rgb="FFFFDDC1"/>
      <color rgb="FFF8B6BE"/>
      <color rgb="FFD9F1F7"/>
      <color rgb="FFFDFCD7"/>
      <color rgb="FFD2F7C1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Datos y FI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 Y FR EJEMPLO'!$E$1</c:f>
              <c:strCache>
                <c:ptCount val="1"/>
                <c:pt idx="0">
                  <c:v>Datos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'FI Y FR EJEMPLO'!$E$2:$E$6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7B-45D0-998C-43437B3D13EE}"/>
            </c:ext>
          </c:extLst>
        </c:ser>
        <c:ser>
          <c:idx val="1"/>
          <c:order val="1"/>
          <c:tx>
            <c:strRef>
              <c:f>'FI Y FR EJEMPLO'!$F$1</c:f>
              <c:strCache>
                <c:ptCount val="1"/>
                <c:pt idx="0">
                  <c:v>FI (frecuencia absoluta)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'FI Y FR EJEMPLO'!$F$2:$F$6</c:f>
              <c:numCache>
                <c:formatCode>General</c:formatCode>
                <c:ptCount val="5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7B-45D0-998C-43437B3D13E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78315808"/>
        <c:axId val="478317120"/>
      </c:barChart>
      <c:catAx>
        <c:axId val="4783158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78317120"/>
        <c:crosses val="autoZero"/>
        <c:auto val="1"/>
        <c:lblAlgn val="ctr"/>
        <c:lblOffset val="100"/>
        <c:noMultiLvlLbl val="0"/>
      </c:catAx>
      <c:valAx>
        <c:axId val="47831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7831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FR (frecuencia relativa)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'Item 3'!$F$1</c:f>
              <c:strCache>
                <c:ptCount val="1"/>
                <c:pt idx="0">
                  <c:v>FR (frecuencia relativa)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'Item 3'!$D$2:$D$6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'Item 3'!$F$2:$F$6</c:f>
              <c:numCache>
                <c:formatCode>_(* #,##0.00_);_(* \(#,##0.00\);_(* "-"??_);_(@_)</c:formatCode>
                <c:ptCount val="5"/>
                <c:pt idx="0">
                  <c:v>0.35</c:v>
                </c:pt>
                <c:pt idx="1">
                  <c:v>0.25</c:v>
                </c:pt>
                <c:pt idx="2">
                  <c:v>0.2</c:v>
                </c:pt>
                <c:pt idx="3">
                  <c:v>0.1</c:v>
                </c:pt>
                <c:pt idx="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0A-48CF-A076-4404AD76EA6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539747968"/>
        <c:axId val="539744032"/>
      </c:lineChart>
      <c:catAx>
        <c:axId val="53974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9744032"/>
        <c:crosses val="autoZero"/>
        <c:auto val="1"/>
        <c:lblAlgn val="ctr"/>
        <c:lblOffset val="100"/>
        <c:noMultiLvlLbl val="0"/>
      </c:catAx>
      <c:valAx>
        <c:axId val="53974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9747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b="1"/>
              <a:t>FI (frecuencia absoluta)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'Item 3'!$E$1</c:f>
              <c:strCache>
                <c:ptCount val="1"/>
                <c:pt idx="0">
                  <c:v>FI (frecuencia absoluta)</c:v>
                </c:pt>
              </c:strCache>
            </c:strRef>
          </c:tx>
          <c:spPr>
            <a:solidFill>
              <a:srgbClr val="FFDDC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'Item 3'!$D$2:$D$6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'Item 3'!$E$2:$E$6</c:f>
              <c:numCache>
                <c:formatCode>General</c:formatCode>
                <c:ptCount val="5"/>
                <c:pt idx="0">
                  <c:v>7</c:v>
                </c:pt>
                <c:pt idx="1">
                  <c:v>5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98-428F-B932-8E1B92FE3DE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536925320"/>
        <c:axId val="536923352"/>
      </c:barChart>
      <c:catAx>
        <c:axId val="536925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6923352"/>
        <c:crosses val="autoZero"/>
        <c:auto val="1"/>
        <c:lblAlgn val="ctr"/>
        <c:lblOffset val="100"/>
        <c:noMultiLvlLbl val="0"/>
      </c:catAx>
      <c:valAx>
        <c:axId val="536923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6925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b="1">
                <a:solidFill>
                  <a:schemeClr val="bg2">
                    <a:lumMod val="10000"/>
                  </a:schemeClr>
                </a:solidFill>
              </a:rPr>
              <a:t>Porcentaje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E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'Item 3'!$G$1</c:f>
              <c:strCache>
                <c:ptCount val="1"/>
                <c:pt idx="0">
                  <c:v>Porcentaje %</c:v>
                </c:pt>
              </c:strCache>
            </c:strRef>
          </c:tx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FE6-4226-9FA8-C94B0269D131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FE6-4226-9FA8-C94B0269D131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FE6-4226-9FA8-C94B0269D131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FE6-4226-9FA8-C94B0269D131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FE6-4226-9FA8-C94B0269D1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'Item 3'!$D$2:$D$6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'Item 3'!$G$2:$G$6</c:f>
              <c:numCache>
                <c:formatCode>0%</c:formatCode>
                <c:ptCount val="5"/>
                <c:pt idx="0">
                  <c:v>0.35</c:v>
                </c:pt>
                <c:pt idx="1">
                  <c:v>0.25</c:v>
                </c:pt>
                <c:pt idx="2">
                  <c:v>0.2</c:v>
                </c:pt>
                <c:pt idx="3">
                  <c:v>0.1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13-4873-8A1B-8F4054497BE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cap="all" spc="0" baseline="0">
                <a:gradFill>
                  <a:gsLst>
                    <a:gs pos="0">
                      <a:schemeClr val="dk1">
                        <a:lumMod val="50000"/>
                        <a:lumOff val="50000"/>
                      </a:schemeClr>
                    </a:gs>
                    <a:gs pos="100000">
                      <a:schemeClr val="dk1">
                        <a:lumMod val="85000"/>
                        <a:lumOff val="15000"/>
                      </a:schemeClr>
                    </a:gs>
                  </a:gsLst>
                  <a:lin ang="5400000" scaled="0"/>
                </a:gradFill>
                <a:latin typeface="+mn-lt"/>
                <a:ea typeface="+mn-ea"/>
                <a:cs typeface="+mn-cs"/>
              </a:defRPr>
            </a:pPr>
            <a:r>
              <a:rPr lang="es-ES"/>
              <a:t>Datos y Fr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cap="all" spc="0" baseline="0">
              <a:gradFill>
                <a:gsLst>
                  <a:gs pos="0">
                    <a:schemeClr val="dk1">
                      <a:lumMod val="50000"/>
                      <a:lumOff val="50000"/>
                    </a:schemeClr>
                  </a:gs>
                  <a:gs pos="100000">
                    <a:schemeClr val="dk1">
                      <a:lumMod val="85000"/>
                      <a:lumOff val="15000"/>
                    </a:schemeClr>
                  </a:gs>
                </a:gsLst>
                <a:lin ang="5400000" scaled="0"/>
              </a:gra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 Y FR EJEMPLO'!$E$1</c:f>
              <c:strCache>
                <c:ptCount val="1"/>
                <c:pt idx="0">
                  <c:v>Datos</c:v>
                </c:pt>
              </c:strCache>
            </c:strRef>
          </c:tx>
          <c:spPr>
            <a:ln w="19050" cap="rnd" cmpd="sng" algn="ctr">
              <a:solidFill>
                <a:schemeClr val="accent1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'FI Y FR EJEMPLO'!$E$2:$E$6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53-46B6-9D53-3026655F8C72}"/>
            </c:ext>
          </c:extLst>
        </c:ser>
        <c:ser>
          <c:idx val="1"/>
          <c:order val="1"/>
          <c:tx>
            <c:strRef>
              <c:f>'FI Y FR EJEMPLO'!$G$1</c:f>
              <c:strCache>
                <c:ptCount val="1"/>
                <c:pt idx="0">
                  <c:v>FR (frecuencia relativa)</c:v>
                </c:pt>
              </c:strCache>
            </c:strRef>
          </c:tx>
          <c:spPr>
            <a:ln w="19050" cap="rnd" cmpd="sng" algn="ctr">
              <a:solidFill>
                <a:schemeClr val="accent2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'FI Y FR EJEMPLO'!$G$2:$G$6</c:f>
              <c:numCache>
                <c:formatCode>_(* #,##0.00_);_(* \(#,##0.00\);_(* "-"??_);_(@_)</c:formatCode>
                <c:ptCount val="5"/>
                <c:pt idx="0">
                  <c:v>0.2</c:v>
                </c:pt>
                <c:pt idx="1">
                  <c:v>0.26666666666666666</c:v>
                </c:pt>
                <c:pt idx="2">
                  <c:v>0.2</c:v>
                </c:pt>
                <c:pt idx="3">
                  <c:v>0.13333333333333333</c:v>
                </c:pt>
                <c:pt idx="4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53-46B6-9D53-3026655F8C7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6923160"/>
        <c:axId val="476924472"/>
      </c:lineChart>
      <c:catAx>
        <c:axId val="4769231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76924472"/>
        <c:crosses val="autoZero"/>
        <c:auto val="1"/>
        <c:lblAlgn val="ctr"/>
        <c:lblOffset val="100"/>
        <c:noMultiLvlLbl val="0"/>
      </c:catAx>
      <c:valAx>
        <c:axId val="4769244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76923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Datos y</a:t>
            </a:r>
            <a:r>
              <a:rPr lang="en-US" baseline="0"/>
              <a:t> %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'FI Y FR EJEMPLO'!$E$1</c:f>
              <c:strCache>
                <c:ptCount val="1"/>
                <c:pt idx="0">
                  <c:v>Datos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BED-46DB-B0A2-68A2284046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BED-46DB-B0A2-68A22840467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BED-46DB-B0A2-68A22840467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BED-46DB-B0A2-68A22840467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9BED-46DB-B0A2-68A22840467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'FI Y FR EJEMPLO'!$E$2:$E$6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93-4B0F-9C19-B521F6249210}"/>
            </c:ext>
          </c:extLst>
        </c:ser>
        <c:ser>
          <c:idx val="1"/>
          <c:order val="1"/>
          <c:tx>
            <c:strRef>
              <c:f>'FI Y FR EJEMPLO'!$H$1</c:f>
              <c:strCache>
                <c:ptCount val="1"/>
                <c:pt idx="0">
                  <c:v>Porcentaje %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9BED-46DB-B0A2-68A2284046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9BED-46DB-B0A2-68A22840467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9BED-46DB-B0A2-68A22840467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9BED-46DB-B0A2-68A22840467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9BED-46DB-B0A2-68A22840467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'FI Y FR EJEMPLO'!$H$2:$H$6</c:f>
              <c:numCache>
                <c:formatCode>0%</c:formatCode>
                <c:ptCount val="5"/>
                <c:pt idx="0" formatCode="_(* #,##0.00_);_(* \(#,##0.00\);_(* &quot;-&quot;??_);_(@_)">
                  <c:v>0.2</c:v>
                </c:pt>
                <c:pt idx="1">
                  <c:v>0.26666666666666666</c:v>
                </c:pt>
                <c:pt idx="2">
                  <c:v>0.2</c:v>
                </c:pt>
                <c:pt idx="3">
                  <c:v>0.13333333333333333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93-4B0F-9C19-B521F62492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>
                <a:solidFill>
                  <a:schemeClr val="bg2">
                    <a:lumMod val="10000"/>
                  </a:schemeClr>
                </a:solidFill>
              </a:rPr>
              <a:t>FI (frecuencia absoluta)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'Item 1'!$F$1</c:f>
              <c:strCache>
                <c:ptCount val="1"/>
                <c:pt idx="0">
                  <c:v>FI (frecuencia absoluta)</c:v>
                </c:pt>
              </c:strCache>
            </c:strRef>
          </c:tx>
          <c:spPr>
            <a:solidFill>
              <a:srgbClr val="D2F7C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'Item 1'!$E$2:$E$6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'Item 1'!$F$2:$F$6</c:f>
              <c:numCache>
                <c:formatCode>General</c:formatCode>
                <c:ptCount val="5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2-4B8B-B0F3-62701332B5C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67"/>
        <c:overlap val="-43"/>
        <c:axId val="455275016"/>
        <c:axId val="462073720"/>
      </c:barChart>
      <c:catAx>
        <c:axId val="455275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2073720"/>
        <c:crosses val="autoZero"/>
        <c:auto val="1"/>
        <c:lblAlgn val="ctr"/>
        <c:lblOffset val="100"/>
        <c:noMultiLvlLbl val="0"/>
      </c:catAx>
      <c:valAx>
        <c:axId val="462073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55275016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FR (frecuencia relativa)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'Item 1'!$E$1</c:f>
              <c:strCache>
                <c:ptCount val="1"/>
                <c:pt idx="0">
                  <c:v>Datos</c:v>
                </c:pt>
              </c:strCache>
            </c:strRef>
          </c:tx>
          <c:spPr>
            <a:solidFill>
              <a:srgbClr val="F8B6BE"/>
            </a:solidFill>
            <a:ln>
              <a:solidFill>
                <a:srgbClr val="FF3399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'Item 1'!$E$2:$E$6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E3-47BE-A0E4-28499476CB73}"/>
            </c:ext>
          </c:extLst>
        </c:ser>
        <c:ser>
          <c:idx val="1"/>
          <c:order val="1"/>
          <c:tx>
            <c:strRef>
              <c:f>'Item 1'!$G$1</c:f>
              <c:strCache>
                <c:ptCount val="1"/>
                <c:pt idx="0">
                  <c:v>FR (frecuencia relativa)</c:v>
                </c:pt>
              </c:strCache>
            </c:strRef>
          </c:tx>
          <c:spPr>
            <a:solidFill>
              <a:srgbClr val="E5D4F0"/>
            </a:solidFill>
            <a:ln>
              <a:solidFill>
                <a:srgbClr val="7030A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'Item 1'!$G$2:$G$6</c:f>
              <c:numCache>
                <c:formatCode>_(* #,##0.00_);_(* \(#,##0.00\);_(* "-"??_);_(@_)</c:formatCode>
                <c:ptCount val="5"/>
                <c:pt idx="0">
                  <c:v>0.14285714285714285</c:v>
                </c:pt>
                <c:pt idx="1">
                  <c:v>0.23809523809523808</c:v>
                </c:pt>
                <c:pt idx="2">
                  <c:v>0.23809523809523808</c:v>
                </c:pt>
                <c:pt idx="3">
                  <c:v>0.19047619047619047</c:v>
                </c:pt>
                <c:pt idx="4">
                  <c:v>0.19047619047619047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E3-47BE-A0E4-28499476CB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37016144"/>
        <c:axId val="537015816"/>
      </c:barChart>
      <c:catAx>
        <c:axId val="537016144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7015816"/>
        <c:crosses val="autoZero"/>
        <c:auto val="1"/>
        <c:lblAlgn val="ctr"/>
        <c:lblOffset val="100"/>
        <c:noMultiLvlLbl val="0"/>
      </c:catAx>
      <c:valAx>
        <c:axId val="537015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701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Porcentaje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'Item 1'!$E$1</c:f>
              <c:strCache>
                <c:ptCount val="1"/>
                <c:pt idx="0">
                  <c:v>Datos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DC9-4BC1-BB10-C9DFF7E8548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DC9-4BC1-BB10-C9DFF7E8548F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DC9-4BC1-BB10-C9DFF7E8548F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DC9-4BC1-BB10-C9DFF7E8548F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DC9-4BC1-BB10-C9DFF7E854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'Item 1'!$E$2:$E$6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26-481C-A390-25AEFD958BC9}"/>
            </c:ext>
          </c:extLst>
        </c:ser>
        <c:ser>
          <c:idx val="1"/>
          <c:order val="1"/>
          <c:tx>
            <c:strRef>
              <c:f>'Item 1'!$H$1</c:f>
              <c:strCache>
                <c:ptCount val="1"/>
                <c:pt idx="0">
                  <c:v>Porcentaje %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DC9-4BC1-BB10-C9DFF7E8548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DC9-4BC1-BB10-C9DFF7E8548F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DC9-4BC1-BB10-C9DFF7E8548F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DC9-4BC1-BB10-C9DFF7E8548F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0DC9-4BC1-BB10-C9DFF7E854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'Item 1'!$H$2:$H$6</c:f>
              <c:numCache>
                <c:formatCode>0%</c:formatCode>
                <c:ptCount val="5"/>
                <c:pt idx="0">
                  <c:v>0.14285714285714285</c:v>
                </c:pt>
                <c:pt idx="1">
                  <c:v>0.23809523809523808</c:v>
                </c:pt>
                <c:pt idx="2">
                  <c:v>0.23809523809523808</c:v>
                </c:pt>
                <c:pt idx="3">
                  <c:v>0.19047619047619047</c:v>
                </c:pt>
                <c:pt idx="4">
                  <c:v>0.19047619047619047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26-481C-A390-25AEFD958BC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FI (frecuencia</a:t>
            </a:r>
            <a:r>
              <a:rPr lang="es-ES" b="1" baseline="0"/>
              <a:t> absoluta)</a:t>
            </a:r>
            <a:endParaRPr lang="es-E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'Item 2'!$D$1</c:f>
              <c:strCache>
                <c:ptCount val="1"/>
                <c:pt idx="0">
                  <c:v>Datos</c:v>
                </c:pt>
              </c:strCache>
            </c:strRef>
          </c:tx>
          <c:spPr>
            <a:solidFill>
              <a:srgbClr val="D9F1F7"/>
            </a:solidFill>
            <a:ln>
              <a:solidFill>
                <a:schemeClr val="accent1">
                  <a:lumMod val="50000"/>
                </a:schemeClr>
              </a:solidFill>
            </a:ln>
            <a:effectLst/>
          </c:spPr>
          <c:invertIfNegative val="0"/>
          <c:val>
            <c:numRef>
              <c:f>'Item 2'!$D$2:$D$6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27-4F81-87C5-3B6B6CF68998}"/>
            </c:ext>
          </c:extLst>
        </c:ser>
        <c:ser>
          <c:idx val="1"/>
          <c:order val="1"/>
          <c:tx>
            <c:strRef>
              <c:f>'Item 2'!$E$1</c:f>
              <c:strCache>
                <c:ptCount val="1"/>
                <c:pt idx="0">
                  <c:v>FI (frecuencia absoluta)</c:v>
                </c:pt>
              </c:strCache>
            </c:strRef>
          </c:tx>
          <c:spPr>
            <a:solidFill>
              <a:srgbClr val="FDFCD7"/>
            </a:solidFill>
            <a:ln>
              <a:solidFill>
                <a:schemeClr val="accent4">
                  <a:lumMod val="75000"/>
                </a:schemeClr>
              </a:solidFill>
            </a:ln>
            <a:effectLst/>
          </c:spPr>
          <c:invertIfNegative val="0"/>
          <c:val>
            <c:numRef>
              <c:f>'Item 2'!$E$2:$E$6</c:f>
              <c:numCache>
                <c:formatCode>General</c:formatCode>
                <c:ptCount val="5"/>
                <c:pt idx="0">
                  <c:v>3</c:v>
                </c:pt>
                <c:pt idx="1">
                  <c:v>4</c:v>
                </c:pt>
                <c:pt idx="2">
                  <c:v>7</c:v>
                </c:pt>
                <c:pt idx="3">
                  <c:v>7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27-4F81-87C5-3B6B6CF68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78813824"/>
        <c:axId val="578817760"/>
      </c:barChart>
      <c:catAx>
        <c:axId val="578813824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78817760"/>
        <c:crosses val="autoZero"/>
        <c:auto val="1"/>
        <c:lblAlgn val="ctr"/>
        <c:lblOffset val="100"/>
        <c:noMultiLvlLbl val="0"/>
      </c:catAx>
      <c:valAx>
        <c:axId val="578817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78813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'Item 2'!$F$1</c:f>
              <c:strCache>
                <c:ptCount val="1"/>
                <c:pt idx="0">
                  <c:v>FR (frecuencia relativa)</c:v>
                </c:pt>
              </c:strCache>
            </c:strRef>
          </c:tx>
          <c:spPr>
            <a:solidFill>
              <a:srgbClr val="F8B6BE"/>
            </a:solid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'Item 2'!$D$2:$D$6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'Item 2'!$F$2:$F$6</c:f>
              <c:numCache>
                <c:formatCode>General</c:formatCode>
                <c:ptCount val="5"/>
                <c:pt idx="0">
                  <c:v>0.12</c:v>
                </c:pt>
                <c:pt idx="1">
                  <c:v>0.16</c:v>
                </c:pt>
                <c:pt idx="2">
                  <c:v>0.28000000000000003</c:v>
                </c:pt>
                <c:pt idx="3">
                  <c:v>0.28000000000000003</c:v>
                </c:pt>
                <c:pt idx="4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B7-4023-904B-BDF95FAC6DA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549944280"/>
        <c:axId val="549941656"/>
      </c:barChart>
      <c:catAx>
        <c:axId val="549944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9941656"/>
        <c:crosses val="autoZero"/>
        <c:auto val="1"/>
        <c:lblAlgn val="ctr"/>
        <c:lblOffset val="100"/>
        <c:noMultiLvlLbl val="0"/>
      </c:catAx>
      <c:valAx>
        <c:axId val="5499416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9944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'Item 2'!$G$2:$G$6</c:f>
              <c:strCache>
                <c:ptCount val="5"/>
                <c:pt idx="0">
                  <c:v>12%</c:v>
                </c:pt>
                <c:pt idx="1">
                  <c:v>16%</c:v>
                </c:pt>
                <c:pt idx="2">
                  <c:v>28%</c:v>
                </c:pt>
                <c:pt idx="3">
                  <c:v>28%</c:v>
                </c:pt>
                <c:pt idx="4">
                  <c:v>16%</c:v>
                </c:pt>
              </c:strCache>
            </c:strRef>
          </c:tx>
          <c:dPt>
            <c:idx val="0"/>
            <c:bubble3D val="0"/>
            <c:spPr>
              <a:pattFill prst="ltUpDiag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574D-4B1C-88AF-7A7F70DC3412}"/>
              </c:ext>
            </c:extLst>
          </c:dPt>
          <c:dPt>
            <c:idx val="1"/>
            <c:bubble3D val="0"/>
            <c:spPr>
              <a:pattFill prst="ltUpDiag">
                <a:fgClr>
                  <a:schemeClr val="accent2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574D-4B1C-88AF-7A7F70DC3412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3"/>
                </a:fgClr>
                <a:bgClr>
                  <a:schemeClr val="accent3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3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574D-4B1C-88AF-7A7F70DC3412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4"/>
                </a:fgClr>
                <a:bgClr>
                  <a:schemeClr val="accent4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7-574D-4B1C-88AF-7A7F70DC3412}"/>
              </c:ext>
            </c:extLst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5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9-574D-4B1C-88AF-7A7F70DC341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'Item 2'!$D$2:$D$6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'Item 2'!$D$2:$D$6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18-4669-8CEA-94E8F2B69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title pos="t" align="ctr" overlay="0">
      <cx:tx>
        <cx:txData>
          <cx:v>Medida de Tendencia Central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s-ES" sz="1800" b="1" i="0" u="none" strike="noStrike" cap="all" spc="150" baseline="0">
              <a:solidFill>
                <a:sysClr val="windowText" lastClr="000000">
                  <a:lumMod val="50000"/>
                  <a:lumOff val="50000"/>
                </a:sysClr>
              </a:solidFill>
              <a:latin typeface="Calibri" panose="020F0502020204030204"/>
            </a:rPr>
            <a:t>Medida de Tendencia Central</a:t>
          </a:r>
        </a:p>
      </cx:txPr>
    </cx:title>
    <cx:plotArea>
      <cx:plotAreaRegion>
        <cx:series layoutId="waterfall" uniqueId="{31E0E657-BF39-446A-8FDF-870F3E79DDD4}">
          <cx:dataLabels pos="outEnd"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"/>
        <cx:title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25000"/>
            <a:lumOff val="7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25000"/>
            <a:lumOff val="7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25000"/>
            <a:lumOff val="7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cap="all" spc="15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297180</xdr:colOff>
      <xdr:row>7</xdr:row>
      <xdr:rowOff>26670</xdr:rowOff>
    </xdr:from>
    <xdr:to>
      <xdr:col>5</xdr:col>
      <xdr:colOff>647700</xdr:colOff>
      <xdr:row>16</xdr:row>
      <xdr:rowOff>137160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007389E-D26B-488C-955F-1FA28D3BA6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1104906</xdr:colOff>
      <xdr:row>6</xdr:row>
      <xdr:rowOff>175260</xdr:rowOff>
    </xdr:from>
    <xdr:to>
      <xdr:col>9</xdr:col>
      <xdr:colOff>419100</xdr:colOff>
      <xdr:row>16</xdr:row>
      <xdr:rowOff>129540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97FE97E-1768-46DD-A27C-B32009A018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175260</xdr:colOff>
      <xdr:row>17</xdr:row>
      <xdr:rowOff>49530</xdr:rowOff>
    </xdr:from>
    <xdr:to>
      <xdr:col>7</xdr:col>
      <xdr:colOff>144780</xdr:colOff>
      <xdr:row>27</xdr:row>
      <xdr:rowOff>76200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8BF3A368-2FB5-4E0B-9EEC-F769F61F9B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702366</xdr:colOff>
      <xdr:row>8</xdr:row>
      <xdr:rowOff>26505</xdr:rowOff>
    </xdr:from>
    <xdr:to>
      <xdr:col>6</xdr:col>
      <xdr:colOff>159027</xdr:colOff>
      <xdr:row>18</xdr:row>
      <xdr:rowOff>33132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71BE520-63E9-4405-A336-362FF4C4E1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536714</xdr:colOff>
      <xdr:row>8</xdr:row>
      <xdr:rowOff>33131</xdr:rowOff>
    </xdr:from>
    <xdr:to>
      <xdr:col>10</xdr:col>
      <xdr:colOff>344555</xdr:colOff>
      <xdr:row>18</xdr:row>
      <xdr:rowOff>39757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86CDCCD-0A22-4200-9CC4-3285934971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119270</xdr:colOff>
      <xdr:row>19</xdr:row>
      <xdr:rowOff>72887</xdr:rowOff>
    </xdr:from>
    <xdr:to>
      <xdr:col>8</xdr:col>
      <xdr:colOff>622852</xdr:colOff>
      <xdr:row>31</xdr:row>
      <xdr:rowOff>46383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875F793-429E-49D8-8809-833515A4AE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632460</xdr:colOff>
      <xdr:row>8</xdr:row>
      <xdr:rowOff>30480</xdr:rowOff>
    </xdr:from>
    <xdr:to>
      <xdr:col>6</xdr:col>
      <xdr:colOff>716280</xdr:colOff>
      <xdr:row>20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5B006F7-EBFA-4131-AFFE-4F74D3583A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228600</xdr:colOff>
      <xdr:row>8</xdr:row>
      <xdr:rowOff>53340</xdr:rowOff>
    </xdr:from>
    <xdr:to>
      <xdr:col>12</xdr:col>
      <xdr:colOff>30480</xdr:colOff>
      <xdr:row>20</xdr:row>
      <xdr:rowOff>53340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36F1B44-A09E-4E17-B479-B12180DB04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594360</xdr:colOff>
      <xdr:row>21</xdr:row>
      <xdr:rowOff>15240</xdr:rowOff>
    </xdr:from>
    <xdr:to>
      <xdr:col>9</xdr:col>
      <xdr:colOff>685800</xdr:colOff>
      <xdr:row>32</xdr:row>
      <xdr:rowOff>30480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8F4CC46-EADB-4B02-85BF-73366E0D6A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579120</xdr:colOff>
      <xdr:row>7</xdr:row>
      <xdr:rowOff>129540</xdr:rowOff>
    </xdr:from>
    <xdr:to>
      <xdr:col>10</xdr:col>
      <xdr:colOff>693420</xdr:colOff>
      <xdr:row>18</xdr:row>
      <xdr:rowOff>106680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381C613-AB10-4C1F-BB6D-1543C85EED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175260</xdr:colOff>
      <xdr:row>7</xdr:row>
      <xdr:rowOff>129540</xdr:rowOff>
    </xdr:from>
    <xdr:to>
      <xdr:col>6</xdr:col>
      <xdr:colOff>403860</xdr:colOff>
      <xdr:row>18</xdr:row>
      <xdr:rowOff>144780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EDFAF1B-00B1-4E32-AA08-D9773F75D8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182880</xdr:colOff>
      <xdr:row>19</xdr:row>
      <xdr:rowOff>76200</xdr:rowOff>
    </xdr:from>
    <xdr:to>
      <xdr:col>8</xdr:col>
      <xdr:colOff>647700</xdr:colOff>
      <xdr:row>30</xdr:row>
      <xdr:rowOff>7620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654A54B-2ACA-4FA2-8D3B-C728CAA00B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1310640</xdr:colOff>
      <xdr:row>4</xdr:row>
      <xdr:rowOff>179070</xdr:rowOff>
    </xdr:from>
    <xdr:to>
      <xdr:col>8</xdr:col>
      <xdr:colOff>579120</xdr:colOff>
      <xdr:row>18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541CA9DA-73EB-4643-9254-2C14923C9AB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914900" y="1847850"/>
              <a:ext cx="4572000" cy="2381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2006F-C847-4856-B67F-397EB4C36168}">
  <dimension ref="A1:H24"/>
  <sheetViews>
    <sheetView workbookViewId="0">
      <selection activeCell="I5" sqref="I5"/>
    </sheetView>
  </sheetViews>
  <sheetFormatPr baseColWidth="10" defaultRowHeight="14.4" x14ac:dyDescent="0.3"/>
  <cols>
    <col min="1" max="1" width="41.5546875" customWidth="1"/>
    <col min="6" max="6" width="22.21875" customWidth="1"/>
  </cols>
  <sheetData>
    <row r="1" spans="1:8" ht="41.4" customHeight="1" x14ac:dyDescent="0.3">
      <c r="A1" s="4" t="s">
        <v>0</v>
      </c>
      <c r="B1" s="6" t="s">
        <v>22</v>
      </c>
      <c r="C1" s="2"/>
      <c r="D1" s="2"/>
      <c r="E1" s="8" t="s">
        <v>23</v>
      </c>
      <c r="F1" s="10" t="s">
        <v>25</v>
      </c>
      <c r="G1" s="12" t="s">
        <v>24</v>
      </c>
      <c r="H1" s="14" t="s">
        <v>26</v>
      </c>
    </row>
    <row r="2" spans="1:8" x14ac:dyDescent="0.3">
      <c r="A2" s="5" t="s">
        <v>1</v>
      </c>
      <c r="B2" s="7">
        <v>3</v>
      </c>
      <c r="E2" s="9">
        <v>1</v>
      </c>
      <c r="F2" s="11">
        <f>COUNTIF(B$2:B$16,E2)</f>
        <v>3</v>
      </c>
      <c r="G2" s="13">
        <f>F2/F$7</f>
        <v>0.2</v>
      </c>
      <c r="H2" s="23">
        <f>G2</f>
        <v>0.2</v>
      </c>
    </row>
    <row r="3" spans="1:8" x14ac:dyDescent="0.3">
      <c r="A3" s="5" t="s">
        <v>2</v>
      </c>
      <c r="B3" s="7">
        <v>1</v>
      </c>
      <c r="E3" s="9">
        <v>2</v>
      </c>
      <c r="F3" s="11">
        <f t="shared" ref="F3:F6" si="0">COUNTIF(B$2:B$16,E3)</f>
        <v>4</v>
      </c>
      <c r="G3" s="13">
        <f t="shared" ref="G3:G6" si="1">F3/F$7</f>
        <v>0.26666666666666666</v>
      </c>
      <c r="H3" s="15">
        <f t="shared" ref="H3:H6" si="2">G3</f>
        <v>0.26666666666666666</v>
      </c>
    </row>
    <row r="4" spans="1:8" x14ac:dyDescent="0.3">
      <c r="A4" s="5" t="s">
        <v>3</v>
      </c>
      <c r="B4" s="7">
        <v>5</v>
      </c>
      <c r="E4" s="9">
        <v>3</v>
      </c>
      <c r="F4" s="11">
        <f t="shared" si="0"/>
        <v>3</v>
      </c>
      <c r="G4" s="13">
        <f t="shared" si="1"/>
        <v>0.2</v>
      </c>
      <c r="H4" s="15">
        <f t="shared" si="2"/>
        <v>0.2</v>
      </c>
    </row>
    <row r="5" spans="1:8" x14ac:dyDescent="0.3">
      <c r="A5" s="5" t="s">
        <v>4</v>
      </c>
      <c r="B5" s="7">
        <v>2</v>
      </c>
      <c r="E5" s="9">
        <v>4</v>
      </c>
      <c r="F5" s="11">
        <f>COUNTIF(B$2:B$16,E5)</f>
        <v>2</v>
      </c>
      <c r="G5" s="13">
        <f t="shared" si="1"/>
        <v>0.13333333333333333</v>
      </c>
      <c r="H5" s="15">
        <f t="shared" si="2"/>
        <v>0.13333333333333333</v>
      </c>
    </row>
    <row r="6" spans="1:8" x14ac:dyDescent="0.3">
      <c r="A6" s="5" t="s">
        <v>5</v>
      </c>
      <c r="B6" s="7">
        <v>1</v>
      </c>
      <c r="E6" s="9">
        <v>5</v>
      </c>
      <c r="F6" s="11">
        <f t="shared" si="0"/>
        <v>3</v>
      </c>
      <c r="G6" s="13">
        <f t="shared" si="1"/>
        <v>0.2</v>
      </c>
      <c r="H6" s="15">
        <f t="shared" si="2"/>
        <v>0.2</v>
      </c>
    </row>
    <row r="7" spans="1:8" x14ac:dyDescent="0.3">
      <c r="A7" s="5" t="s">
        <v>6</v>
      </c>
      <c r="B7" s="7">
        <v>4</v>
      </c>
      <c r="F7">
        <f>SUM(F2:F6)</f>
        <v>15</v>
      </c>
      <c r="H7" s="3"/>
    </row>
    <row r="8" spans="1:8" x14ac:dyDescent="0.3">
      <c r="A8" s="5" t="s">
        <v>7</v>
      </c>
      <c r="B8" s="7">
        <v>2</v>
      </c>
    </row>
    <row r="9" spans="1:8" x14ac:dyDescent="0.3">
      <c r="A9" s="5" t="s">
        <v>8</v>
      </c>
      <c r="B9" s="7">
        <v>3</v>
      </c>
    </row>
    <row r="10" spans="1:8" x14ac:dyDescent="0.3">
      <c r="A10" s="5" t="s">
        <v>9</v>
      </c>
      <c r="B10" s="7">
        <v>5</v>
      </c>
    </row>
    <row r="11" spans="1:8" x14ac:dyDescent="0.3">
      <c r="A11" s="5" t="s">
        <v>10</v>
      </c>
      <c r="B11" s="7">
        <v>2</v>
      </c>
    </row>
    <row r="12" spans="1:8" x14ac:dyDescent="0.3">
      <c r="A12" s="5" t="s">
        <v>11</v>
      </c>
      <c r="B12" s="7">
        <v>4</v>
      </c>
    </row>
    <row r="13" spans="1:8" x14ac:dyDescent="0.3">
      <c r="A13" s="5" t="s">
        <v>12</v>
      </c>
      <c r="B13" s="7">
        <v>5</v>
      </c>
    </row>
    <row r="14" spans="1:8" x14ac:dyDescent="0.3">
      <c r="A14" s="5" t="s">
        <v>13</v>
      </c>
      <c r="B14" s="7">
        <v>2</v>
      </c>
    </row>
    <row r="15" spans="1:8" x14ac:dyDescent="0.3">
      <c r="A15" s="5" t="s">
        <v>14</v>
      </c>
      <c r="B15" s="7">
        <v>3</v>
      </c>
    </row>
    <row r="16" spans="1:8" x14ac:dyDescent="0.3">
      <c r="A16" s="5" t="s">
        <v>15</v>
      </c>
      <c r="B16" s="7">
        <v>1</v>
      </c>
    </row>
    <row r="19" spans="1:1" x14ac:dyDescent="0.3">
      <c r="A19" s="1" t="s">
        <v>16</v>
      </c>
    </row>
    <row r="20" spans="1:1" x14ac:dyDescent="0.3">
      <c r="A20" s="1" t="s">
        <v>21</v>
      </c>
    </row>
    <row r="21" spans="1:1" x14ac:dyDescent="0.3">
      <c r="A21" s="1" t="s">
        <v>17</v>
      </c>
    </row>
    <row r="22" spans="1:1" x14ac:dyDescent="0.3">
      <c r="A22" s="1" t="s">
        <v>18</v>
      </c>
    </row>
    <row r="23" spans="1:1" x14ac:dyDescent="0.3">
      <c r="A23" s="1" t="s">
        <v>19</v>
      </c>
    </row>
    <row r="24" spans="1:1" x14ac:dyDescent="0.3">
      <c r="A24" s="1" t="s">
        <v>20</v>
      </c>
    </row>
  </sheetData>
  <sortState xmlns:xlrd2="http://schemas.microsoft.com/office/spreadsheetml/2017/richdata2" ref="E2:E6">
    <sortCondition ref="E2:E6"/>
  </sortState>
  <phoneticPr fontId="2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2D142-1532-4EE5-B7A6-E72B36766142}">
  <dimension ref="A1:H29"/>
  <sheetViews>
    <sheetView zoomScale="115" zoomScaleNormal="115" workbookViewId="0">
      <selection activeCell="F2" sqref="F2"/>
    </sheetView>
  </sheetViews>
  <sheetFormatPr baseColWidth="10" defaultRowHeight="14.4" x14ac:dyDescent="0.3"/>
  <cols>
    <col min="1" max="1" width="31.77734375" customWidth="1"/>
    <col min="5" max="5" width="10.6640625" customWidth="1"/>
  </cols>
  <sheetData>
    <row r="1" spans="1:8" ht="43.8" customHeight="1" x14ac:dyDescent="0.3">
      <c r="A1" s="26" t="s">
        <v>55</v>
      </c>
      <c r="B1" s="30" t="s">
        <v>22</v>
      </c>
      <c r="E1" s="28" t="s">
        <v>23</v>
      </c>
      <c r="F1" s="31" t="s">
        <v>25</v>
      </c>
      <c r="G1" s="32" t="s">
        <v>24</v>
      </c>
      <c r="H1" s="29" t="s">
        <v>26</v>
      </c>
    </row>
    <row r="2" spans="1:8" ht="17.399999999999999" customHeight="1" x14ac:dyDescent="0.3">
      <c r="A2" s="20" t="s">
        <v>56</v>
      </c>
      <c r="B2" s="7">
        <v>3</v>
      </c>
      <c r="E2" s="9">
        <v>1</v>
      </c>
      <c r="F2" s="21">
        <f>COUNTIF(B$2:B$22,E2)</f>
        <v>3</v>
      </c>
      <c r="G2" s="24">
        <f>F2/F$7</f>
        <v>0.14285714285714285</v>
      </c>
      <c r="H2" s="25">
        <f>G2</f>
        <v>0.14285714285714285</v>
      </c>
    </row>
    <row r="3" spans="1:8" x14ac:dyDescent="0.3">
      <c r="A3" s="20" t="s">
        <v>57</v>
      </c>
      <c r="B3" s="7">
        <v>5</v>
      </c>
      <c r="E3" s="9">
        <v>2</v>
      </c>
      <c r="F3" s="21">
        <f t="shared" ref="F3:F6" si="0">COUNTIF(B$2:B$22,E3)</f>
        <v>5</v>
      </c>
      <c r="G3" s="24">
        <f t="shared" ref="G3" si="1">F3/F$7</f>
        <v>0.23809523809523808</v>
      </c>
      <c r="H3" s="25">
        <f t="shared" ref="H3:H6" si="2">G3</f>
        <v>0.23809523809523808</v>
      </c>
    </row>
    <row r="4" spans="1:8" x14ac:dyDescent="0.3">
      <c r="A4" s="20" t="s">
        <v>58</v>
      </c>
      <c r="B4" s="7">
        <v>5</v>
      </c>
      <c r="E4" s="9">
        <v>3</v>
      </c>
      <c r="F4" s="21">
        <f t="shared" si="0"/>
        <v>5</v>
      </c>
      <c r="G4" s="24">
        <f>F4/F$7</f>
        <v>0.23809523809523808</v>
      </c>
      <c r="H4" s="25">
        <f t="shared" si="2"/>
        <v>0.23809523809523808</v>
      </c>
    </row>
    <row r="5" spans="1:8" x14ac:dyDescent="0.3">
      <c r="A5" s="20" t="s">
        <v>59</v>
      </c>
      <c r="B5" s="7">
        <v>4</v>
      </c>
      <c r="E5" s="9">
        <v>4</v>
      </c>
      <c r="F5" s="21">
        <f t="shared" si="0"/>
        <v>4</v>
      </c>
      <c r="G5" s="24">
        <f>F5/F$7</f>
        <v>0.19047619047619047</v>
      </c>
      <c r="H5" s="25">
        <f t="shared" si="2"/>
        <v>0.19047619047619047</v>
      </c>
    </row>
    <row r="6" spans="1:8" ht="15" customHeight="1" x14ac:dyDescent="0.3">
      <c r="A6" s="20" t="s">
        <v>60</v>
      </c>
      <c r="B6" s="7">
        <v>2</v>
      </c>
      <c r="E6" s="9">
        <v>5</v>
      </c>
      <c r="F6" s="21">
        <f t="shared" si="0"/>
        <v>4</v>
      </c>
      <c r="G6" s="24">
        <f>F6/F$7</f>
        <v>0.19047619047619047</v>
      </c>
      <c r="H6" s="25">
        <f t="shared" si="2"/>
        <v>0.19047619047619047</v>
      </c>
    </row>
    <row r="7" spans="1:8" x14ac:dyDescent="0.3">
      <c r="A7" s="20" t="s">
        <v>61</v>
      </c>
      <c r="B7" s="7">
        <v>2</v>
      </c>
      <c r="F7">
        <f>SUM(F2:F6)</f>
        <v>21</v>
      </c>
    </row>
    <row r="8" spans="1:8" x14ac:dyDescent="0.3">
      <c r="A8" s="20" t="s">
        <v>62</v>
      </c>
      <c r="B8" s="7">
        <v>1</v>
      </c>
    </row>
    <row r="9" spans="1:8" x14ac:dyDescent="0.3">
      <c r="A9" s="20" t="s">
        <v>63</v>
      </c>
      <c r="B9" s="7">
        <v>1</v>
      </c>
    </row>
    <row r="10" spans="1:8" x14ac:dyDescent="0.3">
      <c r="A10" s="20" t="s">
        <v>64</v>
      </c>
      <c r="B10" s="7">
        <v>3</v>
      </c>
    </row>
    <row r="11" spans="1:8" x14ac:dyDescent="0.3">
      <c r="A11" s="20" t="s">
        <v>65</v>
      </c>
      <c r="B11" s="7">
        <v>3</v>
      </c>
    </row>
    <row r="12" spans="1:8" x14ac:dyDescent="0.3">
      <c r="A12" s="20" t="s">
        <v>66</v>
      </c>
      <c r="B12" s="7">
        <v>4</v>
      </c>
    </row>
    <row r="13" spans="1:8" x14ac:dyDescent="0.3">
      <c r="A13" s="20" t="s">
        <v>67</v>
      </c>
      <c r="B13" s="7">
        <v>5</v>
      </c>
    </row>
    <row r="14" spans="1:8" x14ac:dyDescent="0.3">
      <c r="A14" s="20" t="s">
        <v>68</v>
      </c>
      <c r="B14" s="7">
        <v>2</v>
      </c>
    </row>
    <row r="15" spans="1:8" x14ac:dyDescent="0.3">
      <c r="A15" s="20" t="s">
        <v>69</v>
      </c>
      <c r="B15" s="7">
        <v>2</v>
      </c>
    </row>
    <row r="16" spans="1:8" x14ac:dyDescent="0.3">
      <c r="A16" s="20" t="s">
        <v>70</v>
      </c>
      <c r="B16" s="7">
        <v>1</v>
      </c>
    </row>
    <row r="17" spans="1:2" x14ac:dyDescent="0.3">
      <c r="A17" s="20" t="s">
        <v>71</v>
      </c>
      <c r="B17" s="7">
        <v>4</v>
      </c>
    </row>
    <row r="18" spans="1:2" x14ac:dyDescent="0.3">
      <c r="A18" s="20" t="s">
        <v>72</v>
      </c>
      <c r="B18" s="7">
        <v>5</v>
      </c>
    </row>
    <row r="19" spans="1:2" x14ac:dyDescent="0.3">
      <c r="A19" s="20" t="s">
        <v>73</v>
      </c>
      <c r="B19" s="7">
        <v>3</v>
      </c>
    </row>
    <row r="20" spans="1:2" x14ac:dyDescent="0.3">
      <c r="A20" s="20" t="s">
        <v>74</v>
      </c>
      <c r="B20" s="7">
        <v>3</v>
      </c>
    </row>
    <row r="21" spans="1:2" x14ac:dyDescent="0.3">
      <c r="A21" s="20" t="s">
        <v>75</v>
      </c>
      <c r="B21" s="7">
        <v>4</v>
      </c>
    </row>
    <row r="22" spans="1:2" x14ac:dyDescent="0.3">
      <c r="A22" s="20" t="s">
        <v>76</v>
      </c>
      <c r="B22" s="7">
        <v>2</v>
      </c>
    </row>
    <row r="24" spans="1:2" x14ac:dyDescent="0.3">
      <c r="A24" s="33" t="s">
        <v>77</v>
      </c>
    </row>
    <row r="25" spans="1:2" x14ac:dyDescent="0.3">
      <c r="A25" s="16" t="s">
        <v>78</v>
      </c>
    </row>
    <row r="26" spans="1:2" x14ac:dyDescent="0.3">
      <c r="A26" s="16" t="s">
        <v>79</v>
      </c>
    </row>
    <row r="27" spans="1:2" x14ac:dyDescent="0.3">
      <c r="A27" s="16" t="s">
        <v>80</v>
      </c>
    </row>
    <row r="28" spans="1:2" x14ac:dyDescent="0.3">
      <c r="A28" s="16" t="s">
        <v>81</v>
      </c>
    </row>
    <row r="29" spans="1:2" x14ac:dyDescent="0.3">
      <c r="A29" s="16" t="s">
        <v>82</v>
      </c>
    </row>
  </sheetData>
  <sortState xmlns:xlrd2="http://schemas.microsoft.com/office/spreadsheetml/2017/richdata2" ref="E2:H22">
    <sortCondition ref="E2:E22"/>
  </sortState>
  <phoneticPr fontId="2" type="noConversion"/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0437D-94F3-41B2-896D-1A882F9047D0}">
  <dimension ref="A1:G33"/>
  <sheetViews>
    <sheetView tabSelected="1" workbookViewId="0">
      <selection activeCell="A18" sqref="A18"/>
    </sheetView>
  </sheetViews>
  <sheetFormatPr baseColWidth="10" defaultRowHeight="14.4" x14ac:dyDescent="0.3"/>
  <cols>
    <col min="1" max="1" width="24.88671875" customWidth="1"/>
    <col min="2" max="2" width="9.5546875" customWidth="1"/>
  </cols>
  <sheetData>
    <row r="1" spans="1:7" ht="55.2" customHeight="1" x14ac:dyDescent="0.3">
      <c r="A1" s="39" t="s">
        <v>94</v>
      </c>
      <c r="B1" s="36" t="s">
        <v>22</v>
      </c>
      <c r="C1" s="2"/>
      <c r="D1" s="37" t="s">
        <v>23</v>
      </c>
      <c r="E1" s="35" t="s">
        <v>25</v>
      </c>
      <c r="F1" s="4" t="s">
        <v>24</v>
      </c>
      <c r="G1" s="38" t="s">
        <v>26</v>
      </c>
    </row>
    <row r="2" spans="1:7" x14ac:dyDescent="0.3">
      <c r="A2" s="11" t="s">
        <v>95</v>
      </c>
      <c r="B2" s="40">
        <v>4</v>
      </c>
      <c r="D2" s="20">
        <v>1</v>
      </c>
      <c r="E2" s="22">
        <f>COUNTIF(B$2:B$26,D2)</f>
        <v>3</v>
      </c>
      <c r="F2" s="9">
        <f>E2/E$7</f>
        <v>0.12</v>
      </c>
      <c r="G2" s="34">
        <f>F2</f>
        <v>0.12</v>
      </c>
    </row>
    <row r="3" spans="1:7" x14ac:dyDescent="0.3">
      <c r="A3" s="11" t="s">
        <v>96</v>
      </c>
      <c r="B3" s="40">
        <v>4</v>
      </c>
      <c r="D3" s="20">
        <v>2</v>
      </c>
      <c r="E3" s="22">
        <f t="shared" ref="E3:E6" si="0">COUNTIF(B$2:B$26,D3)</f>
        <v>4</v>
      </c>
      <c r="F3" s="9">
        <f t="shared" ref="F3:F6" si="1">E3/E$7</f>
        <v>0.16</v>
      </c>
      <c r="G3" s="34">
        <f t="shared" ref="G3:G6" si="2">F3</f>
        <v>0.16</v>
      </c>
    </row>
    <row r="4" spans="1:7" x14ac:dyDescent="0.3">
      <c r="A4" s="11" t="s">
        <v>97</v>
      </c>
      <c r="B4" s="40">
        <v>3</v>
      </c>
      <c r="D4" s="20">
        <v>3</v>
      </c>
      <c r="E4" s="22">
        <f t="shared" si="0"/>
        <v>7</v>
      </c>
      <c r="F4" s="9">
        <f t="shared" si="1"/>
        <v>0.28000000000000003</v>
      </c>
      <c r="G4" s="34">
        <f t="shared" si="2"/>
        <v>0.28000000000000003</v>
      </c>
    </row>
    <row r="5" spans="1:7" x14ac:dyDescent="0.3">
      <c r="A5" s="11" t="s">
        <v>98</v>
      </c>
      <c r="B5" s="40">
        <v>3</v>
      </c>
      <c r="D5" s="20">
        <v>4</v>
      </c>
      <c r="E5" s="22">
        <f t="shared" si="0"/>
        <v>7</v>
      </c>
      <c r="F5" s="9">
        <f t="shared" si="1"/>
        <v>0.28000000000000003</v>
      </c>
      <c r="G5" s="34">
        <f t="shared" si="2"/>
        <v>0.28000000000000003</v>
      </c>
    </row>
    <row r="6" spans="1:7" x14ac:dyDescent="0.3">
      <c r="A6" s="11" t="s">
        <v>99</v>
      </c>
      <c r="B6" s="40">
        <v>1</v>
      </c>
      <c r="D6" s="20">
        <v>5</v>
      </c>
      <c r="E6" s="22">
        <f t="shared" si="0"/>
        <v>4</v>
      </c>
      <c r="F6" s="9">
        <f t="shared" si="1"/>
        <v>0.16</v>
      </c>
      <c r="G6" s="34">
        <f t="shared" si="2"/>
        <v>0.16</v>
      </c>
    </row>
    <row r="7" spans="1:7" x14ac:dyDescent="0.3">
      <c r="A7" s="11" t="s">
        <v>100</v>
      </c>
      <c r="B7" s="40">
        <v>1</v>
      </c>
      <c r="E7">
        <f>SUM(E2:E6)</f>
        <v>25</v>
      </c>
      <c r="G7" s="3">
        <f>SUM(G2:G6)</f>
        <v>1</v>
      </c>
    </row>
    <row r="8" spans="1:7" x14ac:dyDescent="0.3">
      <c r="A8" s="11" t="s">
        <v>101</v>
      </c>
      <c r="B8" s="40">
        <v>5</v>
      </c>
    </row>
    <row r="9" spans="1:7" x14ac:dyDescent="0.3">
      <c r="A9" s="11" t="s">
        <v>102</v>
      </c>
      <c r="B9" s="40">
        <v>4</v>
      </c>
    </row>
    <row r="10" spans="1:7" x14ac:dyDescent="0.3">
      <c r="A10" s="11" t="s">
        <v>103</v>
      </c>
      <c r="B10" s="40">
        <v>5</v>
      </c>
    </row>
    <row r="11" spans="1:7" x14ac:dyDescent="0.3">
      <c r="A11" s="11" t="s">
        <v>104</v>
      </c>
      <c r="B11" s="40">
        <v>3</v>
      </c>
    </row>
    <row r="12" spans="1:7" x14ac:dyDescent="0.3">
      <c r="A12" s="11" t="s">
        <v>105</v>
      </c>
      <c r="B12" s="40">
        <v>4</v>
      </c>
    </row>
    <row r="13" spans="1:7" x14ac:dyDescent="0.3">
      <c r="A13" s="11" t="s">
        <v>106</v>
      </c>
      <c r="B13" s="40">
        <v>2</v>
      </c>
    </row>
    <row r="14" spans="1:7" x14ac:dyDescent="0.3">
      <c r="A14" s="11" t="s">
        <v>107</v>
      </c>
      <c r="B14" s="40">
        <v>3</v>
      </c>
    </row>
    <row r="15" spans="1:7" x14ac:dyDescent="0.3">
      <c r="A15" s="11" t="s">
        <v>108</v>
      </c>
      <c r="B15" s="40">
        <v>2</v>
      </c>
    </row>
    <row r="16" spans="1:7" x14ac:dyDescent="0.3">
      <c r="A16" s="11" t="s">
        <v>109</v>
      </c>
      <c r="B16" s="40">
        <v>3</v>
      </c>
    </row>
    <row r="17" spans="1:2" x14ac:dyDescent="0.3">
      <c r="A17" s="11" t="s">
        <v>110</v>
      </c>
      <c r="B17" s="40">
        <v>3</v>
      </c>
    </row>
    <row r="18" spans="1:2" x14ac:dyDescent="0.3">
      <c r="A18" s="11" t="s">
        <v>111</v>
      </c>
      <c r="B18" s="40">
        <v>4</v>
      </c>
    </row>
    <row r="19" spans="1:2" x14ac:dyDescent="0.3">
      <c r="A19" s="11" t="s">
        <v>112</v>
      </c>
      <c r="B19" s="40">
        <v>4</v>
      </c>
    </row>
    <row r="20" spans="1:2" x14ac:dyDescent="0.3">
      <c r="A20" s="11" t="s">
        <v>113</v>
      </c>
      <c r="B20" s="40">
        <v>5</v>
      </c>
    </row>
    <row r="21" spans="1:2" x14ac:dyDescent="0.3">
      <c r="A21" s="11" t="s">
        <v>114</v>
      </c>
      <c r="B21" s="40">
        <v>5</v>
      </c>
    </row>
    <row r="22" spans="1:2" x14ac:dyDescent="0.3">
      <c r="A22" s="11" t="s">
        <v>115</v>
      </c>
      <c r="B22" s="40">
        <v>1</v>
      </c>
    </row>
    <row r="23" spans="1:2" x14ac:dyDescent="0.3">
      <c r="A23" s="11" t="s">
        <v>116</v>
      </c>
      <c r="B23" s="40">
        <v>2</v>
      </c>
    </row>
    <row r="24" spans="1:2" x14ac:dyDescent="0.3">
      <c r="A24" s="11" t="s">
        <v>117</v>
      </c>
      <c r="B24" s="40">
        <v>2</v>
      </c>
    </row>
    <row r="25" spans="1:2" x14ac:dyDescent="0.3">
      <c r="A25" s="11" t="s">
        <v>118</v>
      </c>
      <c r="B25" s="40">
        <v>3</v>
      </c>
    </row>
    <row r="26" spans="1:2" x14ac:dyDescent="0.3">
      <c r="A26" s="11" t="s">
        <v>119</v>
      </c>
      <c r="B26" s="40">
        <v>4</v>
      </c>
    </row>
    <row r="28" spans="1:2" x14ac:dyDescent="0.3">
      <c r="A28" s="33" t="s">
        <v>77</v>
      </c>
    </row>
    <row r="29" spans="1:2" x14ac:dyDescent="0.3">
      <c r="A29" t="s">
        <v>83</v>
      </c>
    </row>
    <row r="30" spans="1:2" x14ac:dyDescent="0.3">
      <c r="A30" t="s">
        <v>84</v>
      </c>
    </row>
    <row r="31" spans="1:2" x14ac:dyDescent="0.3">
      <c r="A31" t="s">
        <v>85</v>
      </c>
    </row>
    <row r="32" spans="1:2" x14ac:dyDescent="0.3">
      <c r="A32" t="s">
        <v>86</v>
      </c>
    </row>
    <row r="33" spans="1:1" x14ac:dyDescent="0.3">
      <c r="A33" t="s">
        <v>87</v>
      </c>
    </row>
  </sheetData>
  <sortState xmlns:xlrd2="http://schemas.microsoft.com/office/spreadsheetml/2017/richdata2" ref="D2:D6">
    <sortCondition ref="D2:D6"/>
  </sortState>
  <phoneticPr fontId="2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A06F2-A80E-438B-97EB-E93EC56FDDA8}">
  <dimension ref="A1:G28"/>
  <sheetViews>
    <sheetView workbookViewId="0">
      <selection activeCell="K22" sqref="K22"/>
    </sheetView>
  </sheetViews>
  <sheetFormatPr baseColWidth="10" defaultRowHeight="14.4" x14ac:dyDescent="0.3"/>
  <cols>
    <col min="1" max="1" width="36.88671875" customWidth="1"/>
  </cols>
  <sheetData>
    <row r="1" spans="1:7" ht="43.2" customHeight="1" x14ac:dyDescent="0.3">
      <c r="A1" s="27" t="s">
        <v>88</v>
      </c>
      <c r="B1" s="35" t="s">
        <v>22</v>
      </c>
      <c r="D1" s="12" t="s">
        <v>23</v>
      </c>
      <c r="E1" s="38" t="s">
        <v>25</v>
      </c>
      <c r="F1" s="10" t="s">
        <v>24</v>
      </c>
      <c r="G1" s="4" t="s">
        <v>26</v>
      </c>
    </row>
    <row r="2" spans="1:7" x14ac:dyDescent="0.3">
      <c r="A2" s="21" t="s">
        <v>56</v>
      </c>
      <c r="B2" s="22">
        <v>1</v>
      </c>
      <c r="D2" s="20">
        <v>1</v>
      </c>
      <c r="E2" s="7">
        <f>COUNTIF(B$2:B$21,D2)</f>
        <v>7</v>
      </c>
      <c r="F2" s="24">
        <f>E2/E$7</f>
        <v>0.35</v>
      </c>
      <c r="G2" s="41">
        <f>F2</f>
        <v>0.35</v>
      </c>
    </row>
    <row r="3" spans="1:7" x14ac:dyDescent="0.3">
      <c r="A3" s="21" t="s">
        <v>57</v>
      </c>
      <c r="B3" s="22">
        <v>1</v>
      </c>
      <c r="D3" s="20">
        <v>2</v>
      </c>
      <c r="E3" s="7">
        <f t="shared" ref="E3:E6" si="0">COUNTIF(B$2:B$21,D3)</f>
        <v>5</v>
      </c>
      <c r="F3" s="24">
        <f t="shared" ref="F3:F6" si="1">E3/E$7</f>
        <v>0.25</v>
      </c>
      <c r="G3" s="41">
        <f t="shared" ref="G3:G6" si="2">F3</f>
        <v>0.25</v>
      </c>
    </row>
    <row r="4" spans="1:7" x14ac:dyDescent="0.3">
      <c r="A4" s="21" t="s">
        <v>58</v>
      </c>
      <c r="B4" s="22">
        <v>1</v>
      </c>
      <c r="D4" s="20">
        <v>3</v>
      </c>
      <c r="E4" s="7">
        <f t="shared" si="0"/>
        <v>4</v>
      </c>
      <c r="F4" s="24">
        <f t="shared" si="1"/>
        <v>0.2</v>
      </c>
      <c r="G4" s="41">
        <f t="shared" si="2"/>
        <v>0.2</v>
      </c>
    </row>
    <row r="5" spans="1:7" x14ac:dyDescent="0.3">
      <c r="A5" s="21" t="s">
        <v>59</v>
      </c>
      <c r="B5" s="22">
        <v>2</v>
      </c>
      <c r="D5" s="20">
        <v>4</v>
      </c>
      <c r="E5" s="7">
        <f t="shared" si="0"/>
        <v>2</v>
      </c>
      <c r="F5" s="24">
        <f t="shared" si="1"/>
        <v>0.1</v>
      </c>
      <c r="G5" s="41">
        <f t="shared" si="2"/>
        <v>0.1</v>
      </c>
    </row>
    <row r="6" spans="1:7" x14ac:dyDescent="0.3">
      <c r="A6" s="21" t="s">
        <v>60</v>
      </c>
      <c r="B6" s="22">
        <v>3</v>
      </c>
      <c r="D6" s="20">
        <v>5</v>
      </c>
      <c r="E6" s="7">
        <f t="shared" si="0"/>
        <v>2</v>
      </c>
      <c r="F6" s="24">
        <f t="shared" si="1"/>
        <v>0.1</v>
      </c>
      <c r="G6" s="41">
        <f t="shared" si="2"/>
        <v>0.1</v>
      </c>
    </row>
    <row r="7" spans="1:7" x14ac:dyDescent="0.3">
      <c r="A7" s="21" t="s">
        <v>61</v>
      </c>
      <c r="B7" s="22">
        <v>2</v>
      </c>
      <c r="E7">
        <f>SUM(E2:E6)</f>
        <v>20</v>
      </c>
      <c r="G7" s="3">
        <f>SUM(G2:G6)</f>
        <v>1</v>
      </c>
    </row>
    <row r="8" spans="1:7" x14ac:dyDescent="0.3">
      <c r="A8" s="21" t="s">
        <v>62</v>
      </c>
      <c r="B8" s="22">
        <v>2</v>
      </c>
    </row>
    <row r="9" spans="1:7" x14ac:dyDescent="0.3">
      <c r="A9" s="21" t="s">
        <v>63</v>
      </c>
      <c r="B9" s="22">
        <v>1</v>
      </c>
    </row>
    <row r="10" spans="1:7" x14ac:dyDescent="0.3">
      <c r="A10" s="21" t="s">
        <v>64</v>
      </c>
      <c r="B10" s="22">
        <v>5</v>
      </c>
    </row>
    <row r="11" spans="1:7" x14ac:dyDescent="0.3">
      <c r="A11" s="21" t="s">
        <v>65</v>
      </c>
      <c r="B11" s="22">
        <v>3</v>
      </c>
    </row>
    <row r="12" spans="1:7" x14ac:dyDescent="0.3">
      <c r="A12" s="21" t="s">
        <v>66</v>
      </c>
      <c r="B12" s="22">
        <v>4</v>
      </c>
    </row>
    <row r="13" spans="1:7" x14ac:dyDescent="0.3">
      <c r="A13" s="21" t="s">
        <v>67</v>
      </c>
      <c r="B13" s="22">
        <v>2</v>
      </c>
    </row>
    <row r="14" spans="1:7" x14ac:dyDescent="0.3">
      <c r="A14" s="21" t="s">
        <v>68</v>
      </c>
      <c r="B14" s="22">
        <v>3</v>
      </c>
    </row>
    <row r="15" spans="1:7" x14ac:dyDescent="0.3">
      <c r="A15" s="21" t="s">
        <v>69</v>
      </c>
      <c r="B15" s="22">
        <v>1</v>
      </c>
    </row>
    <row r="16" spans="1:7" x14ac:dyDescent="0.3">
      <c r="A16" s="21" t="s">
        <v>70</v>
      </c>
      <c r="B16" s="22">
        <v>1</v>
      </c>
    </row>
    <row r="17" spans="1:2" x14ac:dyDescent="0.3">
      <c r="A17" s="21" t="s">
        <v>71</v>
      </c>
      <c r="B17" s="22">
        <v>4</v>
      </c>
    </row>
    <row r="18" spans="1:2" x14ac:dyDescent="0.3">
      <c r="A18" s="21" t="s">
        <v>72</v>
      </c>
      <c r="B18" s="22">
        <v>5</v>
      </c>
    </row>
    <row r="19" spans="1:2" x14ac:dyDescent="0.3">
      <c r="A19" s="21" t="s">
        <v>73</v>
      </c>
      <c r="B19" s="22">
        <v>3</v>
      </c>
    </row>
    <row r="20" spans="1:2" x14ac:dyDescent="0.3">
      <c r="A20" s="21" t="s">
        <v>74</v>
      </c>
      <c r="B20" s="22">
        <v>2</v>
      </c>
    </row>
    <row r="21" spans="1:2" x14ac:dyDescent="0.3">
      <c r="A21" s="21" t="s">
        <v>75</v>
      </c>
      <c r="B21" s="22">
        <v>1</v>
      </c>
    </row>
    <row r="23" spans="1:2" x14ac:dyDescent="0.3">
      <c r="A23" s="33" t="s">
        <v>77</v>
      </c>
    </row>
    <row r="24" spans="1:2" x14ac:dyDescent="0.3">
      <c r="A24" t="s">
        <v>89</v>
      </c>
    </row>
    <row r="25" spans="1:2" x14ac:dyDescent="0.3">
      <c r="A25" t="s">
        <v>90</v>
      </c>
    </row>
    <row r="26" spans="1:2" x14ac:dyDescent="0.3">
      <c r="A26" t="s">
        <v>91</v>
      </c>
    </row>
    <row r="27" spans="1:2" x14ac:dyDescent="0.3">
      <c r="A27" t="s">
        <v>92</v>
      </c>
    </row>
    <row r="28" spans="1:2" x14ac:dyDescent="0.3">
      <c r="A28" t="s">
        <v>93</v>
      </c>
    </row>
  </sheetData>
  <sortState xmlns:xlrd2="http://schemas.microsoft.com/office/spreadsheetml/2017/richdata2" ref="D2:G21">
    <sortCondition ref="D2:D21"/>
  </sortState>
  <phoneticPr fontId="2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307CC-C91A-4FCA-8E55-8F2FCDB02BC9}">
  <dimension ref="A1:G21"/>
  <sheetViews>
    <sheetView workbookViewId="0">
      <selection activeCell="I22" sqref="I22"/>
    </sheetView>
  </sheetViews>
  <sheetFormatPr baseColWidth="10" defaultRowHeight="14.4" x14ac:dyDescent="0.3"/>
  <cols>
    <col min="1" max="1" width="25.21875" customWidth="1"/>
    <col min="2" max="2" width="27.33203125" customWidth="1"/>
    <col min="3" max="3" width="19.5546875" customWidth="1"/>
  </cols>
  <sheetData>
    <row r="1" spans="1:7" ht="88.2" customHeight="1" x14ac:dyDescent="0.3">
      <c r="A1" s="17" t="s">
        <v>27</v>
      </c>
      <c r="B1" s="18" t="s">
        <v>48</v>
      </c>
      <c r="D1" s="16" t="s">
        <v>54</v>
      </c>
      <c r="F1" s="19" t="s">
        <v>52</v>
      </c>
      <c r="G1" s="18" t="s">
        <v>53</v>
      </c>
    </row>
    <row r="2" spans="1:7" x14ac:dyDescent="0.3">
      <c r="A2" t="s">
        <v>28</v>
      </c>
      <c r="B2">
        <v>28</v>
      </c>
      <c r="D2">
        <v>20</v>
      </c>
      <c r="F2" s="21" t="s">
        <v>49</v>
      </c>
      <c r="G2" s="21">
        <f>AVERAGE(B2:B21)</f>
        <v>15.05</v>
      </c>
    </row>
    <row r="3" spans="1:7" x14ac:dyDescent="0.3">
      <c r="A3" t="s">
        <v>29</v>
      </c>
      <c r="B3">
        <v>3</v>
      </c>
      <c r="F3" s="20" t="s">
        <v>50</v>
      </c>
      <c r="G3" s="20">
        <f>MEDIAN(B2:B21)</f>
        <v>16</v>
      </c>
    </row>
    <row r="4" spans="1:7" x14ac:dyDescent="0.3">
      <c r="A4" t="s">
        <v>30</v>
      </c>
      <c r="B4">
        <v>16</v>
      </c>
      <c r="F4" s="22" t="s">
        <v>51</v>
      </c>
      <c r="G4" s="22">
        <f>MODE(B2:B21)</f>
        <v>16</v>
      </c>
    </row>
    <row r="5" spans="1:7" x14ac:dyDescent="0.3">
      <c r="A5" t="s">
        <v>31</v>
      </c>
      <c r="B5">
        <v>18</v>
      </c>
    </row>
    <row r="6" spans="1:7" x14ac:dyDescent="0.3">
      <c r="A6" t="s">
        <v>32</v>
      </c>
      <c r="B6">
        <v>0</v>
      </c>
    </row>
    <row r="7" spans="1:7" x14ac:dyDescent="0.3">
      <c r="A7" t="s">
        <v>33</v>
      </c>
      <c r="B7">
        <v>5</v>
      </c>
    </row>
    <row r="8" spans="1:7" x14ac:dyDescent="0.3">
      <c r="A8" t="s">
        <v>34</v>
      </c>
      <c r="B8">
        <v>16</v>
      </c>
    </row>
    <row r="9" spans="1:7" x14ac:dyDescent="0.3">
      <c r="A9" t="s">
        <v>35</v>
      </c>
      <c r="B9">
        <v>17</v>
      </c>
    </row>
    <row r="10" spans="1:7" x14ac:dyDescent="0.3">
      <c r="A10" t="s">
        <v>36</v>
      </c>
      <c r="B10">
        <v>18</v>
      </c>
    </row>
    <row r="11" spans="1:7" x14ac:dyDescent="0.3">
      <c r="A11" t="s">
        <v>37</v>
      </c>
      <c r="B11">
        <v>23</v>
      </c>
    </row>
    <row r="12" spans="1:7" x14ac:dyDescent="0.3">
      <c r="A12" t="s">
        <v>38</v>
      </c>
      <c r="B12">
        <v>23</v>
      </c>
    </row>
    <row r="13" spans="1:7" x14ac:dyDescent="0.3">
      <c r="A13" t="s">
        <v>39</v>
      </c>
      <c r="B13">
        <v>18</v>
      </c>
    </row>
    <row r="14" spans="1:7" x14ac:dyDescent="0.3">
      <c r="A14" t="s">
        <v>40</v>
      </c>
      <c r="B14">
        <v>9</v>
      </c>
    </row>
    <row r="15" spans="1:7" x14ac:dyDescent="0.3">
      <c r="A15" t="s">
        <v>41</v>
      </c>
      <c r="B15">
        <v>9</v>
      </c>
    </row>
    <row r="16" spans="1:7" x14ac:dyDescent="0.3">
      <c r="A16" t="s">
        <v>42</v>
      </c>
      <c r="B16">
        <v>12</v>
      </c>
    </row>
    <row r="17" spans="1:2" x14ac:dyDescent="0.3">
      <c r="A17" t="s">
        <v>43</v>
      </c>
      <c r="B17">
        <v>12</v>
      </c>
    </row>
    <row r="18" spans="1:2" x14ac:dyDescent="0.3">
      <c r="A18" t="s">
        <v>44</v>
      </c>
      <c r="B18">
        <v>16</v>
      </c>
    </row>
    <row r="19" spans="1:2" x14ac:dyDescent="0.3">
      <c r="A19" t="s">
        <v>45</v>
      </c>
      <c r="B19">
        <v>16</v>
      </c>
    </row>
    <row r="20" spans="1:2" x14ac:dyDescent="0.3">
      <c r="A20" t="s">
        <v>46</v>
      </c>
      <c r="B20">
        <v>21</v>
      </c>
    </row>
    <row r="21" spans="1:2" x14ac:dyDescent="0.3">
      <c r="A21" t="s">
        <v>47</v>
      </c>
      <c r="B21">
        <v>21</v>
      </c>
    </row>
  </sheetData>
  <phoneticPr fontId="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FI Y FR EJEMPLO</vt:lpstr>
      <vt:lpstr>Item 1</vt:lpstr>
      <vt:lpstr>Item 2</vt:lpstr>
      <vt:lpstr>Item 3</vt:lpstr>
      <vt:lpstr>Md,M, 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galindo torres</dc:creator>
  <cp:lastModifiedBy>valeria galindo torres</cp:lastModifiedBy>
  <dcterms:created xsi:type="dcterms:W3CDTF">2021-08-26T12:49:59Z</dcterms:created>
  <dcterms:modified xsi:type="dcterms:W3CDTF">2021-09-02T14:23:51Z</dcterms:modified>
</cp:coreProperties>
</file>