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ondrahp/Documents/"/>
    </mc:Choice>
  </mc:AlternateContent>
  <xr:revisionPtr revIDLastSave="0" documentId="8_{7B2B7708-3AA9-F548-8142-38CFE7F3EB51}" xr6:coauthVersionLast="47" xr6:coauthVersionMax="47" xr10:uidLastSave="{00000000-0000-0000-0000-000000000000}"/>
  <bookViews>
    <workbookView xWindow="380" yWindow="520" windowWidth="28040" windowHeight="16080" activeTab="3" xr2:uid="{2FCF6026-ADCB-A04F-9A59-C96B489370E3}"/>
  </bookViews>
  <sheets>
    <sheet name="FI  FR" sheetId="1" r:id="rId1"/>
    <sheet name="Item 1" sheetId="2" r:id="rId2"/>
    <sheet name="Item 2 " sheetId="3" r:id="rId3"/>
    <sheet name="Item 3" sheetId="4" r:id="rId4"/>
    <sheet name="MD,M,MO" sheetId="5" r:id="rId5"/>
  </sheets>
  <definedNames>
    <definedName name="_xlnm._FilterDatabase" localSheetId="0" hidden="1">'FI  FR'!$E$2:$E$6</definedName>
    <definedName name="_xlchart.v1.0" hidden="1">'Item 2 '!$D$1</definedName>
    <definedName name="_xlchart.v1.1" hidden="1">'Item 2 '!$D$2:$D$6</definedName>
    <definedName name="_xlchart.v1.10" hidden="1">'Item 3'!$G$1</definedName>
    <definedName name="_xlchart.v1.11" hidden="1">'Item 3'!$G$2:$G$6</definedName>
    <definedName name="_xlchart.v1.12" hidden="1">'Item 3'!$E$1</definedName>
    <definedName name="_xlchart.v1.13" hidden="1">'Item 3'!$E$2:$E$6</definedName>
    <definedName name="_xlchart.v1.14" hidden="1">'Item 3'!$G$1</definedName>
    <definedName name="_xlchart.v1.15" hidden="1">'Item 3'!$G$2:$G$6</definedName>
    <definedName name="_xlchart.v1.2" hidden="1">'Item 2 '!$F$1</definedName>
    <definedName name="_xlchart.v1.3" hidden="1">'Item 2 '!$F$2:$F$6</definedName>
    <definedName name="_xlchart.v1.4" hidden="1">'Item 3'!$E$1</definedName>
    <definedName name="_xlchart.v1.5" hidden="1">'Item 3'!$E$2:$E$6</definedName>
    <definedName name="_xlchart.v1.6" hidden="1">'Item 3'!$G$1</definedName>
    <definedName name="_xlchart.v1.7" hidden="1">'Item 3'!$G$2:$G$6</definedName>
    <definedName name="_xlchart.v1.8" hidden="1">'Item 3'!$E$1</definedName>
    <definedName name="_xlchart.v1.9" hidden="1">'Item 3'!$E$2:$E$6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5" i="4"/>
  <c r="F4" i="4"/>
  <c r="F3" i="4"/>
  <c r="F2" i="4"/>
  <c r="F7" i="4" s="1"/>
  <c r="E6" i="3"/>
  <c r="E5" i="3"/>
  <c r="E4" i="3"/>
  <c r="E3" i="3"/>
  <c r="E2" i="3"/>
  <c r="E7" i="3" s="1"/>
  <c r="F5" i="3" s="1"/>
  <c r="G5" i="3" s="1"/>
  <c r="F4" i="3" l="1"/>
  <c r="G4" i="3" s="1"/>
  <c r="F6" i="3"/>
  <c r="G6" i="3" s="1"/>
  <c r="F3" i="3"/>
  <c r="G3" i="3" s="1"/>
  <c r="F2" i="3"/>
  <c r="G2" i="3" s="1"/>
  <c r="G3" i="4"/>
  <c r="H3" i="4" s="1"/>
  <c r="G6" i="4"/>
  <c r="H6" i="4" s="1"/>
  <c r="G2" i="4"/>
  <c r="H2" i="4" s="1"/>
  <c r="G5" i="4"/>
  <c r="H5" i="4" s="1"/>
  <c r="G4" i="4"/>
  <c r="H4" i="4" s="1"/>
  <c r="F6" i="2"/>
  <c r="F5" i="2"/>
  <c r="F3" i="2"/>
  <c r="F4" i="2"/>
  <c r="F2" i="2"/>
  <c r="F7" i="1"/>
  <c r="G2" i="1" s="1"/>
  <c r="G3" i="5"/>
  <c r="G4" i="5"/>
  <c r="F5" i="1"/>
  <c r="G2" i="5"/>
  <c r="F6" i="1"/>
  <c r="F4" i="1"/>
  <c r="F3" i="1"/>
  <c r="F2" i="1"/>
  <c r="F7" i="2" l="1"/>
  <c r="G2" i="2"/>
  <c r="H2" i="2" s="1"/>
  <c r="G3" i="1"/>
  <c r="G4" i="1"/>
  <c r="G6" i="1"/>
  <c r="G5" i="1"/>
  <c r="G6" i="2" l="1"/>
  <c r="H6" i="2" s="1"/>
  <c r="G3" i="2"/>
  <c r="H3" i="2" s="1"/>
  <c r="G5" i="2"/>
  <c r="H5" i="2" s="1"/>
  <c r="G4" i="2"/>
  <c r="H4" i="2" s="1"/>
  <c r="H5" i="1"/>
  <c r="H2" i="1"/>
  <c r="H3" i="1"/>
  <c r="H4" i="1"/>
  <c r="H6" i="1"/>
</calcChain>
</file>

<file path=xl/sharedStrings.xml><?xml version="1.0" encoding="utf-8"?>
<sst xmlns="http://schemas.openxmlformats.org/spreadsheetml/2006/main" count="117" uniqueCount="64">
  <si>
    <t>¿Los docentes de preescolar están a favor o en contra de llevar clases virtuales con sus alumnos en el jardín de niños?</t>
  </si>
  <si>
    <t>Docente 1</t>
  </si>
  <si>
    <t xml:space="preserve">Docente 2 </t>
  </si>
  <si>
    <t>Docente 3</t>
  </si>
  <si>
    <t xml:space="preserve">Docente 4 </t>
  </si>
  <si>
    <t>Docente 5</t>
  </si>
  <si>
    <t>Docente 6</t>
  </si>
  <si>
    <t xml:space="preserve">Docente 7 </t>
  </si>
  <si>
    <t>Docente 10</t>
  </si>
  <si>
    <t>Docente 11</t>
  </si>
  <si>
    <t>Docente 12</t>
  </si>
  <si>
    <t>Docente 15</t>
  </si>
  <si>
    <t>Respuesta</t>
  </si>
  <si>
    <t>Docente 8</t>
  </si>
  <si>
    <t>Docente 9</t>
  </si>
  <si>
    <t>Docente !3</t>
  </si>
  <si>
    <t>Docente 14</t>
  </si>
  <si>
    <t xml:space="preserve">Datos </t>
  </si>
  <si>
    <t>FI(frecuencia absoluta)</t>
  </si>
  <si>
    <t>FR (Frecuencia relativa)</t>
  </si>
  <si>
    <t>Porcentaje %</t>
  </si>
  <si>
    <t>¿Cuántos años hemos invertido en nuestros estudios para ser una persona exitosa?</t>
  </si>
  <si>
    <t>Persona 1</t>
  </si>
  <si>
    <t xml:space="preserve"> 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</si>
  <si>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</si>
  <si>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</si>
  <si>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</si>
  <si>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</si>
  <si>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</si>
  <si>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</si>
  <si>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</si>
  <si>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</si>
  <si>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</si>
  <si>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</si>
  <si>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</si>
  <si>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</si>
  <si>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</si>
  <si>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</si>
  <si>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</si>
  <si>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</si>
  <si>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</si>
  <si>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</si>
  <si>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Numero de años (kinder 3 años,primaria6,secu 3, bach 2 carrera en adelante)</t>
  </si>
  <si>
    <t>Media (M)</t>
  </si>
  <si>
    <t>Mediana (Md)</t>
  </si>
  <si>
    <t>Moda (Mo)</t>
  </si>
  <si>
    <t>Medidas de tendencia central</t>
  </si>
  <si>
    <t>Resultado</t>
  </si>
  <si>
    <t>Población/muestra(N)</t>
  </si>
  <si>
    <t>¿Cuál es la postura de los docentes de preescolar respecto a llevar clases virtuales con sus alumnos del jardín de niños?</t>
  </si>
  <si>
    <t xml:space="preserve">Docente 1 </t>
  </si>
  <si>
    <t>Docente 2</t>
  </si>
  <si>
    <t>Docente 4</t>
  </si>
  <si>
    <t>Docente 7</t>
  </si>
  <si>
    <t>Docente 13</t>
  </si>
  <si>
    <t>Docente 16</t>
  </si>
  <si>
    <t>Docente 17</t>
  </si>
  <si>
    <t>Docente 18</t>
  </si>
  <si>
    <t>Docente 19</t>
  </si>
  <si>
    <t>Docente 20</t>
  </si>
  <si>
    <t>RESPUESTAS</t>
  </si>
  <si>
    <t>¿Las clases virtuales resultan convenientes para lograr ese proceso de enseñanza-aprendizaje efectivo en los alumnos?</t>
  </si>
  <si>
    <t>¿Los  recursos tecnológicos en los cuales lleva sus sesiones en línea son efectivos para el proceso de enseñanza-aprendizaje?</t>
  </si>
  <si>
    <t>Respuestas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</si>
</sst>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 (Cuerpo)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9DEAA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7" fillId="4" borderId="0" xfId="0" applyFont="1" applyFill="1" applyAlignment="1">
      <alignment wrapText="1"/>
    </xf>
    <xf numFmtId="0" fontId="8" fillId="8" borderId="0" xfId="0" applyFont="1" applyFill="1"/>
    <xf numFmtId="0" fontId="4" fillId="8" borderId="0" xfId="0" applyFont="1" applyFill="1" applyAlignment="1">
      <alignment wrapText="1"/>
    </xf>
    <xf numFmtId="9" fontId="0" fillId="8" borderId="0" xfId="2" applyFont="1" applyFill="1"/>
    <xf numFmtId="0" fontId="9" fillId="4" borderId="0" xfId="0" applyFont="1" applyFill="1" applyAlignment="1">
      <alignment wrapText="1"/>
    </xf>
    <xf numFmtId="43" fontId="10" fillId="4" borderId="0" xfId="1" applyFont="1" applyFill="1"/>
    <xf numFmtId="0" fontId="5" fillId="5" borderId="0" xfId="0" applyFont="1" applyFill="1" applyAlignment="1">
      <alignment wrapText="1"/>
    </xf>
    <xf numFmtId="0" fontId="0" fillId="9" borderId="0" xfId="0" applyFill="1"/>
    <xf numFmtId="0" fontId="4" fillId="6" borderId="0" xfId="0" applyFont="1" applyFill="1"/>
    <xf numFmtId="0" fontId="0" fillId="0" borderId="0" xfId="0" applyAlignment="1"/>
    <xf numFmtId="0" fontId="1" fillId="0" borderId="0" xfId="0" applyFont="1"/>
    <xf numFmtId="0" fontId="12" fillId="8" borderId="0" xfId="0" applyFont="1" applyFill="1" applyAlignment="1"/>
    <xf numFmtId="43" fontId="0" fillId="4" borderId="0" xfId="1" applyFont="1" applyFill="1"/>
    <xf numFmtId="0" fontId="0" fillId="10" borderId="0" xfId="0" applyFill="1"/>
    <xf numFmtId="0" fontId="1" fillId="10" borderId="0" xfId="0" applyFont="1" applyFill="1"/>
    <xf numFmtId="0" fontId="0" fillId="6" borderId="0" xfId="0" applyFont="1" applyFill="1"/>
    <xf numFmtId="0" fontId="0" fillId="5" borderId="0" xfId="0" applyFont="1" applyFill="1"/>
    <xf numFmtId="43" fontId="6" fillId="4" borderId="0" xfId="1" applyFont="1" applyFill="1"/>
    <xf numFmtId="9" fontId="6" fillId="8" borderId="0" xfId="2" applyFont="1" applyFill="1"/>
    <xf numFmtId="0" fontId="4" fillId="6" borderId="0" xfId="0" applyFont="1" applyFill="1" applyAlignment="1">
      <alignment horizontal="center" vertical="center"/>
    </xf>
    <xf numFmtId="0" fontId="11" fillId="0" borderId="0" xfId="0" applyFont="1"/>
    <xf numFmtId="0" fontId="13" fillId="4" borderId="0" xfId="0" applyFont="1" applyFill="1" applyAlignment="1">
      <alignment wrapText="1"/>
    </xf>
    <xf numFmtId="0" fontId="11" fillId="6" borderId="0" xfId="0" applyFont="1" applyFill="1"/>
    <xf numFmtId="0" fontId="11" fillId="5" borderId="0" xfId="0" applyFont="1" applyFill="1"/>
    <xf numFmtId="0" fontId="11" fillId="10" borderId="0" xfId="0" applyFont="1" applyFill="1"/>
    <xf numFmtId="43" fontId="11" fillId="4" borderId="0" xfId="1" applyFont="1" applyFill="1"/>
    <xf numFmtId="9" fontId="11" fillId="8" borderId="0" xfId="2" applyFont="1" applyFill="1"/>
    <xf numFmtId="0" fontId="5" fillId="11" borderId="0" xfId="0" applyFont="1" applyFill="1" applyAlignment="1">
      <alignment horizontal="center" wrapText="1"/>
    </xf>
    <xf numFmtId="0" fontId="4" fillId="11" borderId="0" xfId="0" applyFont="1" applyFill="1" applyAlignment="1">
      <alignment wrapText="1"/>
    </xf>
    <xf numFmtId="0" fontId="4" fillId="12" borderId="0" xfId="0" applyFont="1" applyFill="1"/>
    <xf numFmtId="0" fontId="1" fillId="12" borderId="0" xfId="0" applyFont="1" applyFill="1"/>
    <xf numFmtId="0" fontId="5" fillId="12" borderId="0" xfId="0" applyFont="1" applyFill="1" applyAlignment="1">
      <alignment wrapText="1"/>
    </xf>
    <xf numFmtId="0" fontId="0" fillId="6" borderId="0" xfId="0" applyFill="1" applyAlignment="1">
      <alignment horizontal="right" textRotation="255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EAAA"/>
      <color rgb="FFFFFC00"/>
      <color rgb="FFFF7E79"/>
      <color rgb="FFFF8AD8"/>
      <color rgb="FF73FDD6"/>
      <color rgb="FFFFD579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</a:t>
            </a:r>
            <a:r>
              <a:rPr lang="es-MX" b="1" baseline="0">
                <a:latin typeface="Arial" panose="020B0604020202020204" pitchFamily="34" charset="0"/>
                <a:cs typeface="Arial" panose="020B0604020202020204" pitchFamily="34" charset="0"/>
              </a:rPr>
              <a:t> y Fi</a:t>
            </a:r>
            <a:endParaRPr lang="es-MX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  FR'!$E$1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'FI  FR'!$E$2:$E$6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7A48-A4D3-B2B1764E0A2C}"/>
            </c:ext>
          </c:extLst>
        </c:ser>
        <c:ser>
          <c:idx val="1"/>
          <c:order val="1"/>
          <c:tx>
            <c:strRef>
              <c:f>'FI  FR'!$F$1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'FI  FR'!$F$2:$F$6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7A48-A4D3-B2B1764E0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666783"/>
        <c:axId val="886890431"/>
        <c:axId val="0"/>
      </c:bar3DChart>
      <c:catAx>
        <c:axId val="952666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6890431"/>
        <c:crosses val="autoZero"/>
        <c:auto val="1"/>
        <c:lblAlgn val="ctr"/>
        <c:lblOffset val="100"/>
        <c:noMultiLvlLbl val="0"/>
      </c:catAx>
      <c:valAx>
        <c:axId val="88689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266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Datos y</a:t>
            </a:r>
            <a:r>
              <a:rPr lang="es-MX" b="1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Fi</a:t>
            </a:r>
            <a:endParaRPr lang="es-MX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650067270586775"/>
          <c:y val="3.7773560886816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'Item 3'!$E$1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5-AD46-8409-A1629D668FC4}"/>
            </c:ext>
          </c:extLst>
        </c:ser>
        <c:ser>
          <c:idx val="1"/>
          <c:order val="1"/>
          <c:tx>
            <c:strRef>
              <c:f>'Item 3'!$F$1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3'!$F$2:$F$6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5-AD46-8409-A1629D66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6421103"/>
        <c:axId val="1006154095"/>
        <c:axId val="0"/>
      </c:bar3DChart>
      <c:catAx>
        <c:axId val="1006421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154095"/>
        <c:crosses val="autoZero"/>
        <c:auto val="1"/>
        <c:lblAlgn val="ctr"/>
        <c:lblOffset val="100"/>
        <c:noMultiLvlLbl val="0"/>
      </c:catAx>
      <c:valAx>
        <c:axId val="100615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42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'Item 3'!$E$1</c:f>
              <c:strCache>
                <c:ptCount val="1"/>
                <c:pt idx="0">
                  <c:v>Datos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'Item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16-5749-9DE0-FA9E382AF29C}"/>
            </c:ext>
          </c:extLst>
        </c:ser>
        <c:ser>
          <c:idx val="1"/>
          <c:order val="1"/>
          <c:tx>
            <c:strRef>
              <c:f>'Item 3'!$G$1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'Item 3'!$G$2:$G$6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6-5749-9DE0-FA9E382A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70335"/>
        <c:axId val="1006419087"/>
      </c:lineChart>
      <c:catAx>
        <c:axId val="10061703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419087"/>
        <c:crosses val="autoZero"/>
        <c:auto val="1"/>
        <c:lblAlgn val="ctr"/>
        <c:lblOffset val="100"/>
        <c:noMultiLvlLbl val="0"/>
      </c:catAx>
      <c:valAx>
        <c:axId val="100641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617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2856153452535236"/>
          <c:y val="7.869262254450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'Item 3'!$H$1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3'!$H$2:$H$6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F24D-9613-A74F469119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'MD,M,MO'!$G$1</c:f>
              <c:strCache>
                <c:ptCount val="1"/>
                <c:pt idx="0">
                  <c:v>Resultado</c:v>
                </c:pt>
              </c:strCache>
            </c:strRef>
          </c:tx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'MD,M,MO'!$F$2:$F$4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 (Mo)</c:v>
                </c:pt>
              </c:strCache>
            </c:strRef>
          </c:cat>
          <c:val>
            <c:numRef>
              <c:f>'MD,M,MO'!$G$2:$G$4</c:f>
              <c:numCache>
                <c:formatCode>General</c:formatCode>
                <c:ptCount val="3"/>
                <c:pt idx="0">
                  <c:v>15.05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8-9849-8950-58EB325C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884981375"/>
        <c:axId val="884770191"/>
      </c:barChart>
      <c:catAx>
        <c:axId val="88498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4770191"/>
        <c:crosses val="autoZero"/>
        <c:auto val="1"/>
        <c:lblAlgn val="ctr"/>
        <c:lblOffset val="100"/>
        <c:noMultiLvlLbl val="0"/>
      </c:catAx>
      <c:valAx>
        <c:axId val="88477019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498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 y Fr</a:t>
            </a:r>
          </a:p>
        </c:rich>
      </c:tx>
      <c:layout>
        <c:manualLayout>
          <c:xMode val="edge"/>
          <c:yMode val="edge"/>
          <c:x val="0.3414863374182962"/>
          <c:y val="3.2680737182219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'FI  FR'!$E$1</c:f>
              <c:strCache>
                <c:ptCount val="1"/>
                <c:pt idx="0">
                  <c:v>Datos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 FR'!$E$2:$E$6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5-7D46-B3A0-4B1828A0A06E}"/>
            </c:ext>
          </c:extLst>
        </c:ser>
        <c:ser>
          <c:idx val="1"/>
          <c:order val="1"/>
          <c:tx>
            <c:strRef>
              <c:f>'FI  FR'!$G$1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 FR'!$G$2:$G$6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5-7D46-B3A0-4B1828A0A0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5782847"/>
        <c:axId val="935784495"/>
      </c:lineChart>
      <c:catAx>
        <c:axId val="935782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784495"/>
        <c:crosses val="autoZero"/>
        <c:auto val="1"/>
        <c:lblAlgn val="ctr"/>
        <c:lblOffset val="100"/>
        <c:noMultiLvlLbl val="0"/>
      </c:catAx>
      <c:valAx>
        <c:axId val="93578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578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Porcentaje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  FR'!$H$1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'FI  FR'!$E$2:$E$6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'FI  FR'!$H$2:$H$6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7F42-903E-738AF23100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Fi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'Item 1'!$E$1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F-F242-95D3-6F16C32076AA}"/>
            </c:ext>
          </c:extLst>
        </c:ser>
        <c:ser>
          <c:idx val="1"/>
          <c:order val="1"/>
          <c:tx>
            <c:strRef>
              <c:f>'Item 1'!$F$1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'Item 1'!$F$2:$F$6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F-F242-95D3-6F16C320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1461663"/>
        <c:axId val="966352063"/>
        <c:axId val="0"/>
      </c:bar3DChart>
      <c:catAx>
        <c:axId val="9514616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6352063"/>
        <c:crosses val="autoZero"/>
        <c:auto val="1"/>
        <c:lblAlgn val="ctr"/>
        <c:lblOffset val="100"/>
        <c:noMultiLvlLbl val="0"/>
      </c:catAx>
      <c:valAx>
        <c:axId val="96635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146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</a:t>
            </a:r>
            <a:r>
              <a:rPr lang="es-MX" baseline="0"/>
              <a:t>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'Item 1'!$E$1</c:f>
              <c:strCache>
                <c:ptCount val="1"/>
                <c:pt idx="0">
                  <c:v>Datos </c:v>
                </c:pt>
              </c:strCache>
            </c:strRef>
          </c:tx>
          <c:spPr>
            <a:ln w="28575" cap="rnd">
              <a:solidFill>
                <a:schemeClr val="accent6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76000"/>
                </a:schemeClr>
              </a:solidFill>
              <a:ln w="9525">
                <a:solidFill>
                  <a:schemeClr val="accent6">
                    <a:shade val="76000"/>
                  </a:schemeClr>
                </a:solidFill>
              </a:ln>
              <a:effectLst/>
            </c:spPr>
          </c:marker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E-BD40-912D-E9238C0EC6A5}"/>
            </c:ext>
          </c:extLst>
        </c:ser>
        <c:ser>
          <c:idx val="1"/>
          <c:order val="1"/>
          <c:tx>
            <c:strRef>
              <c:f>'Item 1'!$G$1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ln w="28575" cap="rnd">
              <a:solidFill>
                <a:schemeClr val="accent6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tint val="77000"/>
                </a:schemeClr>
              </a:solidFill>
              <a:ln w="9525">
                <a:solidFill>
                  <a:schemeClr val="accent6">
                    <a:tint val="77000"/>
                  </a:schemeClr>
                </a:solidFill>
              </a:ln>
              <a:effectLst/>
            </c:spPr>
          </c:marker>
          <c:val>
            <c:numRef>
              <c:f>'Item 1'!$G$2:$G$6</c:f>
              <c:numCache>
                <c:formatCode>_(* #,##0.00_);_(* \(#,##0.00\);_(* "-"??_);_(@_)</c:formatCode>
                <c:ptCount val="5"/>
                <c:pt idx="0">
                  <c:v>0.15</c:v>
                </c:pt>
                <c:pt idx="1">
                  <c:v>0.3</c:v>
                </c:pt>
                <c:pt idx="2">
                  <c:v>0.25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E-BD40-912D-E9238C0E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438063"/>
        <c:axId val="880399775"/>
      </c:lineChart>
      <c:catAx>
        <c:axId val="871438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0399775"/>
        <c:crosses val="autoZero"/>
        <c:auto val="1"/>
        <c:lblAlgn val="ctr"/>
        <c:lblOffset val="100"/>
        <c:noMultiLvlLbl val="0"/>
      </c:catAx>
      <c:valAx>
        <c:axId val="88039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143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'Item 1'!$H$1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1'!$H$2:$H$6</c:f>
              <c:numCache>
                <c:formatCode>0%</c:formatCode>
                <c:ptCount val="5"/>
                <c:pt idx="0">
                  <c:v>0.15</c:v>
                </c:pt>
                <c:pt idx="1">
                  <c:v>0.3</c:v>
                </c:pt>
                <c:pt idx="2">
                  <c:v>0.25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B-A448-BF5B-AF469D586F6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'Item 2 '!$D$1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2 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E-F648-95B0-7AC32E7D3A6E}"/>
            </c:ext>
          </c:extLst>
        </c:ser>
        <c:ser>
          <c:idx val="1"/>
          <c:order val="1"/>
          <c:tx>
            <c:strRef>
              <c:f>'Item 2 '!$E$1</c:f>
              <c:strCache>
                <c:ptCount val="1"/>
                <c:pt idx="0">
                  <c:v>FI(frecuencia absoluta)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2 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E-F648-95B0-7AC32E7D3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9369311"/>
        <c:axId val="974790287"/>
        <c:axId val="0"/>
      </c:bar3DChart>
      <c:catAx>
        <c:axId val="9693693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4790287"/>
        <c:crosses val="autoZero"/>
        <c:auto val="1"/>
        <c:lblAlgn val="ctr"/>
        <c:lblOffset val="100"/>
        <c:noMultiLvlLbl val="0"/>
      </c:catAx>
      <c:valAx>
        <c:axId val="97479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936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'Item 2 '!$D$1</c:f>
              <c:strCache>
                <c:ptCount val="1"/>
                <c:pt idx="0">
                  <c:v>Datos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val>
            <c:numRef>
              <c:f>'Item 2 '!$D$2:$D$6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3-F141-9FAA-941B0E2B5E4C}"/>
            </c:ext>
          </c:extLst>
        </c:ser>
        <c:ser>
          <c:idx val="1"/>
          <c:order val="1"/>
          <c:tx>
            <c:strRef>
              <c:f>'Item 2 '!$F$1</c:f>
              <c:strCache>
                <c:ptCount val="1"/>
                <c:pt idx="0">
                  <c:v>FR (Frecuencia relativa)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val>
            <c:numRef>
              <c:f>'Item 2 '!$F$2:$F$6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3-F141-9FAA-941B0E2B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26591"/>
        <c:axId val="999209551"/>
        <c:axId val="1008837439"/>
      </c:line3DChart>
      <c:catAx>
        <c:axId val="9983265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9209551"/>
        <c:crosses val="autoZero"/>
        <c:auto val="1"/>
        <c:lblAlgn val="ctr"/>
        <c:lblOffset val="100"/>
        <c:noMultiLvlLbl val="0"/>
      </c:catAx>
      <c:valAx>
        <c:axId val="99920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8326591"/>
        <c:crosses val="autoZero"/>
        <c:crossBetween val="between"/>
      </c:valAx>
      <c:serAx>
        <c:axId val="10088374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9209551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'Item 2 '!$G$1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C7E-F640-9794-FD6577EFAA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E-F640-9794-FD6577EFAA5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2 '!$G$2:$G$6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E-F640-9794-FD6577EFAA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6210300</xdr:colOff>
      <xdr:row>2</xdr:row>
      <xdr:rowOff>25400</xdr:rowOff>
    </xdr:from>
    <xdr:to>
      <xdr:col>0</xdr:col>
      <xdr:colOff>8216900</xdr:colOff>
      <xdr:row>7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3EF291-8542-E44F-939C-12CD80457DD0}"/>
            </a:ext>
          </a:extLst>
        </xdr:cNvPr>
        <xdr:cNvSpPr txBox="1"/>
      </xdr:nvSpPr>
      <xdr:spPr>
        <a:xfrm>
          <a:off x="6210300" y="431800"/>
          <a:ext cx="20066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Reglas de codificación 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 1=Contra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2=Bastante en contra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3=Indiferente 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 4=Bastante a Favor</a:t>
          </a:r>
        </a:p>
        <a:p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5=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 Favor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14377</xdr:colOff>
      <xdr:row>8</xdr:row>
      <xdr:rowOff>90098</xdr:rowOff>
    </xdr:from>
    <xdr:to>
      <xdr:col>7</xdr:col>
      <xdr:colOff>946508</xdr:colOff>
      <xdr:row>21</xdr:row>
      <xdr:rowOff>35944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826DC9-8E54-9F42-A17F-436949DD9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287546</xdr:colOff>
      <xdr:row>0</xdr:row>
      <xdr:rowOff>329720</xdr:rowOff>
    </xdr:from>
    <xdr:to>
      <xdr:col>12</xdr:col>
      <xdr:colOff>706884</xdr:colOff>
      <xdr:row>13</xdr:row>
      <xdr:rowOff>35944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4AF190B-36B0-BF4E-879B-9B004F262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335471</xdr:colOff>
      <xdr:row>14</xdr:row>
      <xdr:rowOff>138022</xdr:rowOff>
    </xdr:from>
    <xdr:to>
      <xdr:col>12</xdr:col>
      <xdr:colOff>812319</xdr:colOff>
      <xdr:row>26</xdr:row>
      <xdr:rowOff>35944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0489A09-8ED0-A844-BF77-92F137F65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1280160</xdr:colOff>
      <xdr:row>8</xdr:row>
      <xdr:rowOff>60960</xdr:rowOff>
    </xdr:from>
    <xdr:to>
      <xdr:col>0</xdr:col>
      <xdr:colOff>3108960</xdr:colOff>
      <xdr:row>14</xdr:row>
      <xdr:rowOff>71120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E8BDA3E-7D0E-8F49-9C02-19B35E815C3E}"/>
            </a:ext>
          </a:extLst>
        </xdr:cNvPr>
        <xdr:cNvSpPr txBox="1"/>
      </xdr:nvSpPr>
      <xdr:spPr>
        <a:xfrm>
          <a:off x="1280160" y="2133600"/>
          <a:ext cx="1828800" cy="122936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Regla de codificación: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1= Excelente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2=Buena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3=Regular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4=Mala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5=Pésimo</a:t>
          </a:r>
        </a:p>
      </xdr:txBody>
    </xdr:sp>
    <xdr:clientData/>
  </xdr:twoCellAnchor>
  <xdr:twoCellAnchor>
    <xdr:from>
      <xdr:col>2</xdr:col>
      <xdr:colOff>279400</xdr:colOff>
      <xdr:row>7</xdr:row>
      <xdr:rowOff>50800</xdr:rowOff>
    </xdr:from>
    <xdr:to>
      <xdr:col>6</xdr:col>
      <xdr:colOff>10160</xdr:colOff>
      <xdr:row>17</xdr:row>
      <xdr:rowOff>172720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C17471A-436F-344A-A7F3-1B6EC051E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7</xdr:row>
      <xdr:rowOff>71120</xdr:rowOff>
    </xdr:from>
    <xdr:to>
      <xdr:col>9</xdr:col>
      <xdr:colOff>812800</xdr:colOff>
      <xdr:row>17</xdr:row>
      <xdr:rowOff>121920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21C19E0-03FA-8541-A743-740040D00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208280</xdr:colOff>
      <xdr:row>19</xdr:row>
      <xdr:rowOff>35560</xdr:rowOff>
    </xdr:from>
    <xdr:to>
      <xdr:col>8</xdr:col>
      <xdr:colOff>0</xdr:colOff>
      <xdr:row>29</xdr:row>
      <xdr:rowOff>91440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724C9BDF-0725-884D-AAA3-FD9EA5213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1079715</xdr:colOff>
      <xdr:row>9</xdr:row>
      <xdr:rowOff>192972</xdr:rowOff>
    </xdr:from>
    <xdr:to>
      <xdr:col>0</xdr:col>
      <xdr:colOff>3255816</xdr:colOff>
      <xdr:row>15</xdr:row>
      <xdr:rowOff>161636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F9FEB1-ACCD-B242-AAD8-27EEBDAEC188}"/>
            </a:ext>
          </a:extLst>
        </xdr:cNvPr>
        <xdr:cNvSpPr txBox="1"/>
      </xdr:nvSpPr>
      <xdr:spPr>
        <a:xfrm>
          <a:off x="1910988" y="2502063"/>
          <a:ext cx="2176101" cy="121557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Regla de codificación: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1= Totalmente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de acuerdo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2=De acuerdo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3=Indiferente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4=Desacuerdo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5=Totalmente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en desacuerdo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346364</xdr:colOff>
      <xdr:row>7</xdr:row>
      <xdr:rowOff>57727</xdr:rowOff>
    </xdr:from>
    <xdr:to>
      <xdr:col>6</xdr:col>
      <xdr:colOff>519545</xdr:colOff>
      <xdr:row>18</xdr:row>
      <xdr:rowOff>92363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5C3AD4-9CAA-AC4C-A33A-1A8A0C9D2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150092</xdr:colOff>
      <xdr:row>7</xdr:row>
      <xdr:rowOff>42717</xdr:rowOff>
    </xdr:from>
    <xdr:to>
      <xdr:col>11</xdr:col>
      <xdr:colOff>207819</xdr:colOff>
      <xdr:row>17</xdr:row>
      <xdr:rowOff>115454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3A3ED60-17A9-7046-91DA-316EA7F98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489450</xdr:colOff>
      <xdr:row>19</xdr:row>
      <xdr:rowOff>176659</xdr:rowOff>
    </xdr:from>
    <xdr:to>
      <xdr:col>9</xdr:col>
      <xdr:colOff>271124</xdr:colOff>
      <xdr:row>33</xdr:row>
      <xdr:rowOff>71349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0163597-2F78-6842-9AA5-79DB7CF2C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1385455</xdr:colOff>
      <xdr:row>13</xdr:row>
      <xdr:rowOff>67349</xdr:rowOff>
    </xdr:from>
    <xdr:to>
      <xdr:col>0</xdr:col>
      <xdr:colOff>3214255</xdr:colOff>
      <xdr:row>19</xdr:row>
      <xdr:rowOff>48106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DD3757-199B-1F43-9663-EB3A33924191}"/>
            </a:ext>
          </a:extLst>
        </xdr:cNvPr>
        <xdr:cNvSpPr txBox="1"/>
      </xdr:nvSpPr>
      <xdr:spPr>
        <a:xfrm>
          <a:off x="1385455" y="3136516"/>
          <a:ext cx="1828800" cy="119302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Regla de codificación: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1= En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contra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2=Bastante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en contra 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3=Indiferente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4=Bastante a favor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5=A favor </a:t>
          </a:r>
        </a:p>
      </xdr:txBody>
    </xdr:sp>
    <xdr:clientData/>
  </xdr:twoCellAnchor>
  <xdr:twoCellAnchor>
    <xdr:from>
      <xdr:col>2</xdr:col>
      <xdr:colOff>277518</xdr:colOff>
      <xdr:row>8</xdr:row>
      <xdr:rowOff>10114</xdr:rowOff>
    </xdr:from>
    <xdr:to>
      <xdr:col>6</xdr:col>
      <xdr:colOff>493888</xdr:colOff>
      <xdr:row>19</xdr:row>
      <xdr:rowOff>164630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638830-1A28-E44C-8500-81D97D25E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764351</xdr:colOff>
      <xdr:row>7</xdr:row>
      <xdr:rowOff>117592</xdr:rowOff>
    </xdr:from>
    <xdr:to>
      <xdr:col>11</xdr:col>
      <xdr:colOff>492712</xdr:colOff>
      <xdr:row>19</xdr:row>
      <xdr:rowOff>119239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607B1CF-8BC3-4D46-8378-A546435EE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465667</xdr:colOff>
      <xdr:row>21</xdr:row>
      <xdr:rowOff>162984</xdr:rowOff>
    </xdr:from>
    <xdr:to>
      <xdr:col>9</xdr:col>
      <xdr:colOff>58797</xdr:colOff>
      <xdr:row>33</xdr:row>
      <xdr:rowOff>23519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4CD5E47-AF51-6044-A060-7076E8E6C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6</xdr:row>
      <xdr:rowOff>107950</xdr:rowOff>
    </xdr:from>
    <xdr:to>
      <xdr:col>10</xdr:col>
      <xdr:colOff>95250</xdr:colOff>
      <xdr:row>20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C0E279-1932-E441-B965-A8FCD4593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75BF-211C-8443-8276-8747EC39BAD6}">
  <dimension ref="A1:H16"/>
  <sheetViews>
    <sheetView zoomScale="75" workbookViewId="0">
      <selection activeCell="E26" sqref="E26"/>
    </sheetView>
  </sheetViews>
  <sheetFormatPr baseColWidth="10" defaultRowHeight="16" x14ac:dyDescent="0.2"/>
  <cols>
    <col min="1" max="1" width="74" customWidth="1"/>
    <col min="2" max="2" width="13.1640625" customWidth="1"/>
    <col min="8" max="8" width="14.6640625" customWidth="1"/>
  </cols>
  <sheetData>
    <row r="1" spans="1:8" ht="51" x14ac:dyDescent="0.2">
      <c r="A1" s="36" t="s">
        <v>0</v>
      </c>
      <c r="B1" s="37" t="s">
        <v>12</v>
      </c>
      <c r="E1" s="16" t="s">
        <v>17</v>
      </c>
      <c r="F1" s="14" t="s">
        <v>18</v>
      </c>
      <c r="G1" s="12" t="s">
        <v>19</v>
      </c>
      <c r="H1" s="10" t="s">
        <v>20</v>
      </c>
    </row>
    <row r="2" spans="1:8" x14ac:dyDescent="0.2">
      <c r="A2" s="1" t="s">
        <v>1</v>
      </c>
      <c r="B2">
        <v>3</v>
      </c>
      <c r="E2" s="6">
        <v>1</v>
      </c>
      <c r="F2" s="5">
        <f>COUNTIF(B2:B16,E2)</f>
        <v>3</v>
      </c>
      <c r="G2" s="13">
        <f>F2/F7</f>
        <v>0.2</v>
      </c>
      <c r="H2" s="11">
        <f>G2</f>
        <v>0.2</v>
      </c>
    </row>
    <row r="3" spans="1:8" x14ac:dyDescent="0.2">
      <c r="A3" s="1" t="s">
        <v>2</v>
      </c>
      <c r="B3">
        <v>1</v>
      </c>
      <c r="E3" s="6">
        <v>2</v>
      </c>
      <c r="F3" s="5">
        <f>COUNTIF(B2:B16,E3)</f>
        <v>4</v>
      </c>
      <c r="G3" s="13">
        <f>F3/F7</f>
        <v>0.26666666666666666</v>
      </c>
      <c r="H3" s="11">
        <f t="shared" ref="H3:H6" si="0">G3</f>
        <v>0.26666666666666666</v>
      </c>
    </row>
    <row r="4" spans="1:8" x14ac:dyDescent="0.2">
      <c r="A4" s="1" t="s">
        <v>3</v>
      </c>
      <c r="B4">
        <v>5</v>
      </c>
      <c r="E4" s="6">
        <v>3</v>
      </c>
      <c r="F4" s="5">
        <f>COUNTIF(B2:B16,E4)</f>
        <v>3</v>
      </c>
      <c r="G4" s="13">
        <f>F4/F7</f>
        <v>0.2</v>
      </c>
      <c r="H4" s="11">
        <f t="shared" si="0"/>
        <v>0.2</v>
      </c>
    </row>
    <row r="5" spans="1:8" x14ac:dyDescent="0.2">
      <c r="A5" s="1" t="s">
        <v>4</v>
      </c>
      <c r="B5">
        <v>2</v>
      </c>
      <c r="E5" s="6">
        <v>4</v>
      </c>
      <c r="F5" s="5">
        <f>COUNTIF(B2:B16,E5)</f>
        <v>2</v>
      </c>
      <c r="G5" s="13">
        <f>F5/F7</f>
        <v>0.13333333333333333</v>
      </c>
      <c r="H5" s="11">
        <f t="shared" si="0"/>
        <v>0.13333333333333333</v>
      </c>
    </row>
    <row r="6" spans="1:8" x14ac:dyDescent="0.2">
      <c r="A6" s="1" t="s">
        <v>5</v>
      </c>
      <c r="B6">
        <v>1</v>
      </c>
      <c r="E6" s="6">
        <v>5</v>
      </c>
      <c r="F6" s="5">
        <f>COUNTIF(B2:B16,E6)</f>
        <v>3</v>
      </c>
      <c r="G6" s="13">
        <f>F6/F7</f>
        <v>0.2</v>
      </c>
      <c r="H6" s="11">
        <f t="shared" si="0"/>
        <v>0.2</v>
      </c>
    </row>
    <row r="7" spans="1:8" x14ac:dyDescent="0.2">
      <c r="A7" s="1" t="s">
        <v>6</v>
      </c>
      <c r="B7">
        <v>4</v>
      </c>
      <c r="F7" s="15">
        <f>SUM(F2:F6)</f>
        <v>15</v>
      </c>
    </row>
    <row r="8" spans="1:8" x14ac:dyDescent="0.2">
      <c r="A8" s="1" t="s">
        <v>7</v>
      </c>
      <c r="B8">
        <v>2</v>
      </c>
    </row>
    <row r="9" spans="1:8" x14ac:dyDescent="0.2">
      <c r="A9" s="1" t="s">
        <v>13</v>
      </c>
      <c r="B9">
        <v>3</v>
      </c>
    </row>
    <row r="10" spans="1:8" x14ac:dyDescent="0.2">
      <c r="A10" s="1" t="s">
        <v>14</v>
      </c>
      <c r="B10">
        <v>5</v>
      </c>
    </row>
    <row r="11" spans="1:8" x14ac:dyDescent="0.2">
      <c r="A11" s="1" t="s">
        <v>8</v>
      </c>
      <c r="B11">
        <v>2</v>
      </c>
    </row>
    <row r="12" spans="1:8" x14ac:dyDescent="0.2">
      <c r="A12" s="1" t="s">
        <v>9</v>
      </c>
      <c r="B12">
        <v>4</v>
      </c>
    </row>
    <row r="13" spans="1:8" x14ac:dyDescent="0.2">
      <c r="A13" s="1" t="s">
        <v>10</v>
      </c>
      <c r="B13">
        <v>5</v>
      </c>
    </row>
    <row r="14" spans="1:8" x14ac:dyDescent="0.2">
      <c r="A14" s="1" t="s">
        <v>15</v>
      </c>
      <c r="B14">
        <v>2</v>
      </c>
    </row>
    <row r="15" spans="1:8" x14ac:dyDescent="0.2">
      <c r="A15" s="1" t="s">
        <v>16</v>
      </c>
      <c r="B15">
        <v>3</v>
      </c>
    </row>
    <row r="16" spans="1:8" x14ac:dyDescent="0.2">
      <c r="A16" s="1" t="s">
        <v>11</v>
      </c>
      <c r="B16">
        <v>1</v>
      </c>
    </row>
  </sheetData>
  <sortState xmlns:xlrd2="http://schemas.microsoft.com/office/spreadsheetml/2017/richdata2" ref="E2:H6">
    <sortCondition ref="E2:E6"/>
  </sortState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D31F-7F74-404D-AEA9-2711CE9121E7}">
  <dimension ref="A1:H21"/>
  <sheetViews>
    <sheetView zoomScale="117" workbookViewId="0">
      <selection activeCell="E2" sqref="E2:E6"/>
    </sheetView>
  </sheetViews>
  <sheetFormatPr baseColWidth="10" defaultRowHeight="16" x14ac:dyDescent="0.2"/>
  <cols>
    <col min="1" max="1" width="42.83203125" customWidth="1"/>
    <col min="2" max="2" width="11" customWidth="1"/>
    <col min="8" max="8" width="12.6640625" customWidth="1"/>
  </cols>
  <sheetData>
    <row r="1" spans="1:8" ht="68" x14ac:dyDescent="0.2">
      <c r="A1" s="35" t="s">
        <v>49</v>
      </c>
      <c r="B1" s="38" t="s">
        <v>60</v>
      </c>
      <c r="E1" s="27" t="s">
        <v>17</v>
      </c>
      <c r="F1" s="14" t="s">
        <v>18</v>
      </c>
      <c r="G1" s="12" t="s">
        <v>19</v>
      </c>
      <c r="H1" s="19" t="s">
        <v>20</v>
      </c>
    </row>
    <row r="2" spans="1:8" x14ac:dyDescent="0.2">
      <c r="A2" t="s">
        <v>50</v>
      </c>
      <c r="B2">
        <v>3</v>
      </c>
      <c r="E2" s="23">
        <v>1</v>
      </c>
      <c r="F2" s="24">
        <f>COUNTIF(B2:B21,E2)</f>
        <v>3</v>
      </c>
      <c r="G2" s="25">
        <f>F2/F7</f>
        <v>0.15</v>
      </c>
      <c r="H2" s="26">
        <f>G2</f>
        <v>0.15</v>
      </c>
    </row>
    <row r="3" spans="1:8" x14ac:dyDescent="0.2">
      <c r="A3" t="s">
        <v>51</v>
      </c>
      <c r="B3">
        <v>5</v>
      </c>
      <c r="E3" s="23">
        <v>2</v>
      </c>
      <c r="F3" s="24">
        <f>COUNTIF(B2:B21,E3)</f>
        <v>6</v>
      </c>
      <c r="G3" s="25">
        <f>F3/F7</f>
        <v>0.3</v>
      </c>
      <c r="H3" s="26">
        <f>G3</f>
        <v>0.3</v>
      </c>
    </row>
    <row r="4" spans="1:8" x14ac:dyDescent="0.2">
      <c r="A4" t="s">
        <v>3</v>
      </c>
      <c r="B4">
        <v>2</v>
      </c>
      <c r="E4" s="23">
        <v>3</v>
      </c>
      <c r="F4" s="24">
        <f>COUNTIF(B2:B21,E4)</f>
        <v>5</v>
      </c>
      <c r="G4" s="25">
        <f>F4/F7</f>
        <v>0.25</v>
      </c>
      <c r="H4" s="26">
        <f>G4</f>
        <v>0.25</v>
      </c>
    </row>
    <row r="5" spans="1:8" x14ac:dyDescent="0.2">
      <c r="A5" t="s">
        <v>52</v>
      </c>
      <c r="B5">
        <v>3</v>
      </c>
      <c r="C5" s="17"/>
      <c r="E5" s="23">
        <v>4</v>
      </c>
      <c r="F5" s="24">
        <f>COUNTIF(B2:B21,E5)</f>
        <v>4</v>
      </c>
      <c r="G5" s="25">
        <f>F5/F7</f>
        <v>0.2</v>
      </c>
      <c r="H5" s="26">
        <f>G5</f>
        <v>0.2</v>
      </c>
    </row>
    <row r="6" spans="1:8" x14ac:dyDescent="0.2">
      <c r="A6" t="s">
        <v>5</v>
      </c>
      <c r="B6">
        <v>1</v>
      </c>
      <c r="E6" s="23">
        <v>5</v>
      </c>
      <c r="F6" s="24">
        <f>COUNTIF(B2:B21,E6)</f>
        <v>2</v>
      </c>
      <c r="G6" s="25">
        <f>F6/F7</f>
        <v>0.1</v>
      </c>
      <c r="H6" s="26">
        <f>G6</f>
        <v>0.1</v>
      </c>
    </row>
    <row r="7" spans="1:8" x14ac:dyDescent="0.2">
      <c r="A7" t="s">
        <v>6</v>
      </c>
      <c r="B7">
        <v>4</v>
      </c>
      <c r="E7" s="18"/>
      <c r="F7" s="22">
        <f>SUM(F2:F6)</f>
        <v>20</v>
      </c>
      <c r="G7" s="18"/>
      <c r="H7" s="18"/>
    </row>
    <row r="8" spans="1:8" x14ac:dyDescent="0.2">
      <c r="A8" t="s">
        <v>53</v>
      </c>
      <c r="B8">
        <v>1</v>
      </c>
    </row>
    <row r="9" spans="1:8" x14ac:dyDescent="0.2">
      <c r="A9" t="s">
        <v>13</v>
      </c>
      <c r="B9">
        <v>2</v>
      </c>
    </row>
    <row r="10" spans="1:8" x14ac:dyDescent="0.2">
      <c r="A10" t="s">
        <v>14</v>
      </c>
      <c r="B10">
        <v>3</v>
      </c>
    </row>
    <row r="11" spans="1:8" x14ac:dyDescent="0.2">
      <c r="A11" t="s">
        <v>8</v>
      </c>
      <c r="B11">
        <v>2</v>
      </c>
    </row>
    <row r="12" spans="1:8" x14ac:dyDescent="0.2">
      <c r="A12" t="s">
        <v>9</v>
      </c>
      <c r="B12">
        <v>2</v>
      </c>
    </row>
    <row r="13" spans="1:8" x14ac:dyDescent="0.2">
      <c r="A13" t="s">
        <v>10</v>
      </c>
      <c r="B13">
        <v>4</v>
      </c>
    </row>
    <row r="14" spans="1:8" x14ac:dyDescent="0.2">
      <c r="A14" t="s">
        <v>54</v>
      </c>
      <c r="B14">
        <v>5</v>
      </c>
    </row>
    <row r="15" spans="1:8" x14ac:dyDescent="0.2">
      <c r="A15" t="s">
        <v>16</v>
      </c>
      <c r="B15">
        <v>2</v>
      </c>
    </row>
    <row r="16" spans="1:8" x14ac:dyDescent="0.2">
      <c r="A16" t="s">
        <v>11</v>
      </c>
      <c r="B16">
        <v>3</v>
      </c>
    </row>
    <row r="17" spans="1:2" x14ac:dyDescent="0.2">
      <c r="A17" t="s">
        <v>55</v>
      </c>
      <c r="B17">
        <v>3</v>
      </c>
    </row>
    <row r="18" spans="1:2" x14ac:dyDescent="0.2">
      <c r="A18" t="s">
        <v>56</v>
      </c>
      <c r="B18">
        <v>4</v>
      </c>
    </row>
    <row r="19" spans="1:2" x14ac:dyDescent="0.2">
      <c r="A19" t="s">
        <v>57</v>
      </c>
      <c r="B19">
        <v>4</v>
      </c>
    </row>
    <row r="20" spans="1:2" x14ac:dyDescent="0.2">
      <c r="A20" t="s">
        <v>58</v>
      </c>
      <c r="B20">
        <v>2</v>
      </c>
    </row>
    <row r="21" spans="1:2" x14ac:dyDescent="0.2">
      <c r="A21" t="s">
        <v>59</v>
      </c>
      <c r="B21">
        <v>1</v>
      </c>
    </row>
  </sheetData>
  <sortState xmlns:xlrd2="http://schemas.microsoft.com/office/spreadsheetml/2017/richdata2" ref="E2:E6">
    <sortCondition ref="E2:E6"/>
  </sortState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A159-C383-5F40-8118-6884B3C7AA9C}">
  <dimension ref="A1:H27"/>
  <sheetViews>
    <sheetView zoomScale="89" workbookViewId="0">
      <selection activeCell="D2" sqref="D2:D6"/>
    </sheetView>
  </sheetViews>
  <sheetFormatPr baseColWidth="10" defaultRowHeight="16" x14ac:dyDescent="0.2"/>
  <cols>
    <col min="1" max="1" width="43.1640625" customWidth="1"/>
    <col min="2" max="2" width="12.6640625" customWidth="1"/>
    <col min="7" max="7" width="12.1640625" customWidth="1"/>
  </cols>
  <sheetData>
    <row r="1" spans="1:8" ht="68" x14ac:dyDescent="0.2">
      <c r="A1" s="35" t="s">
        <v>61</v>
      </c>
      <c r="B1" s="39" t="s">
        <v>63</v>
      </c>
      <c r="C1" s="28"/>
      <c r="D1" s="16" t="s">
        <v>17</v>
      </c>
      <c r="E1" s="14" t="s">
        <v>18</v>
      </c>
      <c r="F1" s="29" t="s">
        <v>19</v>
      </c>
      <c r="G1" s="19" t="s">
        <v>20</v>
      </c>
      <c r="H1" s="28"/>
    </row>
    <row r="2" spans="1:8" x14ac:dyDescent="0.2">
      <c r="A2" s="28" t="s">
        <v>1</v>
      </c>
      <c r="B2" s="28">
        <v>2</v>
      </c>
      <c r="C2" s="28"/>
      <c r="D2" s="30">
        <v>1</v>
      </c>
      <c r="E2" s="31">
        <f>COUNTIF(B2:B16,D2)</f>
        <v>1</v>
      </c>
      <c r="F2" s="33">
        <f>E2/E7</f>
        <v>6.6666666666666666E-2</v>
      </c>
      <c r="G2" s="34">
        <f>F2</f>
        <v>6.6666666666666666E-2</v>
      </c>
      <c r="H2" s="28"/>
    </row>
    <row r="3" spans="1:8" x14ac:dyDescent="0.2">
      <c r="A3" s="28" t="s">
        <v>51</v>
      </c>
      <c r="B3" s="28">
        <v>5</v>
      </c>
      <c r="C3" s="28"/>
      <c r="D3" s="30">
        <v>2</v>
      </c>
      <c r="E3" s="31">
        <f>COUNTIF(B2:B16,D3)</f>
        <v>2</v>
      </c>
      <c r="F3" s="33">
        <f>E3/E7</f>
        <v>0.13333333333333333</v>
      </c>
      <c r="G3" s="34">
        <f>F3</f>
        <v>0.13333333333333333</v>
      </c>
      <c r="H3" s="28"/>
    </row>
    <row r="4" spans="1:8" x14ac:dyDescent="0.2">
      <c r="A4" s="28" t="s">
        <v>3</v>
      </c>
      <c r="B4" s="28">
        <v>4</v>
      </c>
      <c r="C4" s="28"/>
      <c r="D4" s="30">
        <v>3</v>
      </c>
      <c r="E4" s="31">
        <f>COUNTIF(B2:B16,D4)</f>
        <v>3</v>
      </c>
      <c r="F4" s="33">
        <f>E4/E7</f>
        <v>0.2</v>
      </c>
      <c r="G4" s="34">
        <f>F4</f>
        <v>0.2</v>
      </c>
      <c r="H4" s="28"/>
    </row>
    <row r="5" spans="1:8" x14ac:dyDescent="0.2">
      <c r="A5" s="28" t="s">
        <v>52</v>
      </c>
      <c r="B5" s="28">
        <v>3</v>
      </c>
      <c r="C5" s="28"/>
      <c r="D5" s="30">
        <v>4</v>
      </c>
      <c r="E5" s="31">
        <f>COUNTIF(B2:B16,D5)</f>
        <v>3</v>
      </c>
      <c r="F5" s="33">
        <f>E5/E7</f>
        <v>0.2</v>
      </c>
      <c r="G5" s="34">
        <f>F5</f>
        <v>0.2</v>
      </c>
      <c r="H5" s="28"/>
    </row>
    <row r="6" spans="1:8" x14ac:dyDescent="0.2">
      <c r="A6" s="28" t="s">
        <v>5</v>
      </c>
      <c r="B6" s="28">
        <v>3</v>
      </c>
      <c r="C6" s="28"/>
      <c r="D6" s="30">
        <v>5</v>
      </c>
      <c r="E6" s="31">
        <f>COUNTIF(B2:B16,D6)</f>
        <v>6</v>
      </c>
      <c r="F6" s="33">
        <f>E6/E7</f>
        <v>0.4</v>
      </c>
      <c r="G6" s="34">
        <f>F6</f>
        <v>0.4</v>
      </c>
      <c r="H6" s="28"/>
    </row>
    <row r="7" spans="1:8" x14ac:dyDescent="0.2">
      <c r="A7" s="28" t="s">
        <v>6</v>
      </c>
      <c r="B7" s="28">
        <v>2</v>
      </c>
      <c r="C7" s="28"/>
      <c r="D7" s="28"/>
      <c r="E7" s="32">
        <f>SUM(E2:E6)</f>
        <v>15</v>
      </c>
      <c r="F7" s="28"/>
      <c r="G7" s="28"/>
      <c r="H7" s="28"/>
    </row>
    <row r="8" spans="1:8" x14ac:dyDescent="0.2">
      <c r="A8" s="28" t="s">
        <v>53</v>
      </c>
      <c r="B8" s="28">
        <v>1</v>
      </c>
      <c r="C8" s="28"/>
      <c r="D8" s="28"/>
      <c r="E8" s="28"/>
      <c r="F8" s="28"/>
      <c r="G8" s="28"/>
      <c r="H8" s="28"/>
    </row>
    <row r="9" spans="1:8" x14ac:dyDescent="0.2">
      <c r="A9" s="28" t="s">
        <v>13</v>
      </c>
      <c r="B9" s="28">
        <v>4</v>
      </c>
      <c r="C9" s="28"/>
      <c r="D9" s="28"/>
      <c r="E9" s="28"/>
      <c r="F9" s="28"/>
      <c r="G9" s="28"/>
      <c r="H9" s="28"/>
    </row>
    <row r="10" spans="1:8" x14ac:dyDescent="0.2">
      <c r="A10" s="28" t="s">
        <v>14</v>
      </c>
      <c r="B10" s="28">
        <v>5</v>
      </c>
      <c r="C10" s="28"/>
      <c r="D10" s="28"/>
      <c r="E10" s="28"/>
      <c r="F10" s="28"/>
      <c r="G10" s="28"/>
      <c r="H10" s="28"/>
    </row>
    <row r="11" spans="1:8" x14ac:dyDescent="0.2">
      <c r="A11" s="28" t="s">
        <v>8</v>
      </c>
      <c r="B11" s="28">
        <v>5</v>
      </c>
      <c r="C11" s="28"/>
      <c r="D11" s="28"/>
      <c r="E11" s="28"/>
      <c r="F11" s="28"/>
      <c r="G11" s="28"/>
      <c r="H11" s="28"/>
    </row>
    <row r="12" spans="1:8" x14ac:dyDescent="0.2">
      <c r="A12" s="28" t="s">
        <v>9</v>
      </c>
      <c r="B12" s="28">
        <v>3</v>
      </c>
      <c r="C12" s="28"/>
      <c r="D12" s="28"/>
      <c r="E12" s="28"/>
      <c r="F12" s="28"/>
      <c r="G12" s="28"/>
      <c r="H12" s="28"/>
    </row>
    <row r="13" spans="1:8" x14ac:dyDescent="0.2">
      <c r="A13" s="28" t="s">
        <v>10</v>
      </c>
      <c r="B13" s="28">
        <v>4</v>
      </c>
      <c r="C13" s="28"/>
      <c r="D13" s="28"/>
      <c r="E13" s="28"/>
      <c r="F13" s="28"/>
      <c r="G13" s="28"/>
      <c r="H13" s="28"/>
    </row>
    <row r="14" spans="1:8" x14ac:dyDescent="0.2">
      <c r="A14" s="28" t="s">
        <v>54</v>
      </c>
      <c r="B14" s="28">
        <v>5</v>
      </c>
      <c r="C14" s="28"/>
      <c r="D14" s="28"/>
      <c r="E14" s="28"/>
      <c r="F14" s="28"/>
      <c r="G14" s="28"/>
      <c r="H14" s="28"/>
    </row>
    <row r="15" spans="1:8" x14ac:dyDescent="0.2">
      <c r="A15" s="28" t="s">
        <v>16</v>
      </c>
      <c r="B15" s="28">
        <v>5</v>
      </c>
      <c r="C15" s="28"/>
      <c r="D15" s="28"/>
      <c r="E15" s="28"/>
      <c r="F15" s="28"/>
      <c r="G15" s="28"/>
      <c r="H15" s="28"/>
    </row>
    <row r="16" spans="1:8" x14ac:dyDescent="0.2">
      <c r="A16" s="28" t="s">
        <v>11</v>
      </c>
      <c r="B16" s="28">
        <v>5</v>
      </c>
      <c r="C16" s="28"/>
      <c r="D16" s="28"/>
      <c r="E16" s="28"/>
      <c r="F16" s="28"/>
      <c r="G16" s="28"/>
      <c r="H16" s="28"/>
    </row>
    <row r="17" spans="1:8" x14ac:dyDescent="0.2">
      <c r="A17" s="28"/>
      <c r="B17" s="28"/>
      <c r="C17" s="28"/>
      <c r="D17" s="28"/>
      <c r="E17" s="28"/>
      <c r="F17" s="28"/>
      <c r="G17" s="28"/>
      <c r="H17" s="28"/>
    </row>
    <row r="18" spans="1:8" x14ac:dyDescent="0.2">
      <c r="A18" s="28"/>
      <c r="B18" s="28"/>
      <c r="C18" s="28"/>
      <c r="D18" s="28"/>
      <c r="E18" s="28"/>
      <c r="F18" s="28"/>
      <c r="G18" s="28"/>
      <c r="H18" s="28"/>
    </row>
    <row r="19" spans="1:8" x14ac:dyDescent="0.2">
      <c r="A19" s="28"/>
      <c r="B19" s="28"/>
      <c r="C19" s="28"/>
      <c r="D19" s="28"/>
      <c r="E19" s="28"/>
      <c r="F19" s="28"/>
      <c r="G19" s="28"/>
      <c r="H19" s="28"/>
    </row>
    <row r="20" spans="1:8" x14ac:dyDescent="0.2">
      <c r="A20" s="28"/>
      <c r="B20" s="28"/>
      <c r="C20" s="28"/>
      <c r="D20" s="28"/>
      <c r="E20" s="28"/>
      <c r="F20" s="28"/>
      <c r="G20" s="28"/>
      <c r="H20" s="28"/>
    </row>
    <row r="21" spans="1:8" x14ac:dyDescent="0.2">
      <c r="A21" s="28"/>
      <c r="B21" s="28"/>
      <c r="C21" s="28"/>
      <c r="D21" s="28"/>
      <c r="E21" s="28"/>
      <c r="F21" s="28"/>
      <c r="G21" s="28"/>
      <c r="H21" s="28"/>
    </row>
    <row r="22" spans="1:8" x14ac:dyDescent="0.2">
      <c r="A22" s="28"/>
      <c r="B22" s="28"/>
      <c r="C22" s="28"/>
      <c r="D22" s="28"/>
      <c r="E22" s="28"/>
      <c r="F22" s="28"/>
      <c r="G22" s="28"/>
      <c r="H22" s="28"/>
    </row>
    <row r="23" spans="1:8" x14ac:dyDescent="0.2">
      <c r="A23" s="28"/>
      <c r="B23" s="28"/>
      <c r="C23" s="28"/>
      <c r="D23" s="28"/>
      <c r="E23" s="28"/>
      <c r="F23" s="28"/>
      <c r="G23" s="28"/>
      <c r="H23" s="28"/>
    </row>
    <row r="24" spans="1:8" x14ac:dyDescent="0.2">
      <c r="A24" s="28"/>
      <c r="B24" s="28"/>
      <c r="C24" s="28"/>
      <c r="D24" s="28"/>
      <c r="E24" s="28"/>
      <c r="F24" s="28"/>
      <c r="G24" s="28"/>
      <c r="H24" s="28"/>
    </row>
    <row r="25" spans="1:8" x14ac:dyDescent="0.2">
      <c r="A25" s="28"/>
      <c r="B25" s="28"/>
      <c r="C25" s="28"/>
      <c r="D25" s="28"/>
      <c r="E25" s="28"/>
      <c r="F25" s="28"/>
      <c r="G25" s="28"/>
      <c r="H25" s="28"/>
    </row>
    <row r="26" spans="1:8" x14ac:dyDescent="0.2">
      <c r="A26" s="28"/>
      <c r="B26" s="28"/>
      <c r="C26" s="28"/>
      <c r="D26" s="28"/>
      <c r="E26" s="28"/>
      <c r="F26" s="28"/>
      <c r="G26" s="28"/>
      <c r="H26" s="28"/>
    </row>
    <row r="27" spans="1:8" x14ac:dyDescent="0.2">
      <c r="A27" s="28"/>
      <c r="B27" s="28"/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D2:D6">
    <sortCondition ref="D2:D6"/>
  </sortState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7657-F456-5045-8B63-CE44C16DE125}">
  <dimension ref="A1:H16"/>
  <sheetViews>
    <sheetView tabSelected="1" topLeftCell="A12" zoomScale="108" workbookViewId="0">
      <selection activeCell="A21" sqref="A21"/>
    </sheetView>
  </sheetViews>
  <sheetFormatPr baseColWidth="10" defaultRowHeight="16" x14ac:dyDescent="0.2"/>
  <cols>
    <col min="1" max="1" width="43.6640625" customWidth="1"/>
    <col min="2" max="2" width="12.33203125" customWidth="1"/>
    <col min="8" max="8" width="12.1640625" customWidth="1"/>
  </cols>
  <sheetData>
    <row r="1" spans="1:8" ht="51" x14ac:dyDescent="0.2">
      <c r="A1" s="35" t="s">
        <v>62</v>
      </c>
      <c r="B1" s="38" t="s">
        <v>60</v>
      </c>
      <c r="E1" s="16" t="s">
        <v>17</v>
      </c>
      <c r="F1" s="14" t="s">
        <v>18</v>
      </c>
      <c r="G1" s="12" t="s">
        <v>19</v>
      </c>
      <c r="H1" s="19" t="s">
        <v>20</v>
      </c>
    </row>
    <row r="2" spans="1:8" ht="18" x14ac:dyDescent="0.2">
      <c r="A2" t="s">
        <v>1</v>
      </c>
      <c r="B2">
        <v>5</v>
      </c>
      <c r="E2" s="40">
        <v>1</v>
      </c>
      <c r="F2" s="5">
        <f>COUNTIF(B2:B16,E2)</f>
        <v>1</v>
      </c>
      <c r="G2" s="20">
        <f>E2/F7</f>
        <v>6.6666666666666666E-2</v>
      </c>
      <c r="H2" s="11">
        <f>G2</f>
        <v>6.6666666666666666E-2</v>
      </c>
    </row>
    <row r="3" spans="1:8" ht="18" x14ac:dyDescent="0.2">
      <c r="A3" t="s">
        <v>51</v>
      </c>
      <c r="B3">
        <v>4</v>
      </c>
      <c r="E3" s="40">
        <v>2</v>
      </c>
      <c r="F3" s="5">
        <f>COUNTIF(B2:B16,E3)</f>
        <v>2</v>
      </c>
      <c r="G3" s="20">
        <f>E3/F7</f>
        <v>0.13333333333333333</v>
      </c>
      <c r="H3" s="11">
        <f>G3</f>
        <v>0.13333333333333333</v>
      </c>
    </row>
    <row r="4" spans="1:8" ht="18" x14ac:dyDescent="0.2">
      <c r="A4" t="s">
        <v>3</v>
      </c>
      <c r="B4">
        <v>4</v>
      </c>
      <c r="E4" s="40">
        <v>3</v>
      </c>
      <c r="F4" s="5">
        <f>COUNTIF(B2:B16,E4)</f>
        <v>3</v>
      </c>
      <c r="G4" s="20">
        <f>E4/F7</f>
        <v>0.2</v>
      </c>
      <c r="H4" s="11">
        <f>G4</f>
        <v>0.2</v>
      </c>
    </row>
    <row r="5" spans="1:8" ht="18" x14ac:dyDescent="0.2">
      <c r="A5" t="s">
        <v>52</v>
      </c>
      <c r="B5">
        <v>5</v>
      </c>
      <c r="E5" s="40">
        <v>4</v>
      </c>
      <c r="F5" s="5">
        <f>COUNTIF(B2:B16,E5)</f>
        <v>5</v>
      </c>
      <c r="G5" s="20">
        <f>E5/F7</f>
        <v>0.26666666666666666</v>
      </c>
      <c r="H5" s="11">
        <f>G5</f>
        <v>0.26666666666666666</v>
      </c>
    </row>
    <row r="6" spans="1:8" ht="18" x14ac:dyDescent="0.2">
      <c r="A6" t="s">
        <v>5</v>
      </c>
      <c r="B6">
        <v>3</v>
      </c>
      <c r="E6" s="40">
        <v>5</v>
      </c>
      <c r="F6" s="5">
        <f>COUNTIF(B2:B16,E6)</f>
        <v>4</v>
      </c>
      <c r="G6" s="20">
        <f>E6/F7</f>
        <v>0.33333333333333331</v>
      </c>
      <c r="H6" s="11">
        <f>G6</f>
        <v>0.33333333333333331</v>
      </c>
    </row>
    <row r="7" spans="1:8" x14ac:dyDescent="0.2">
      <c r="A7" t="s">
        <v>6</v>
      </c>
      <c r="B7">
        <v>4</v>
      </c>
      <c r="F7" s="21">
        <f>SUM(F2:F6)</f>
        <v>15</v>
      </c>
    </row>
    <row r="8" spans="1:8" x14ac:dyDescent="0.2">
      <c r="A8" t="s">
        <v>53</v>
      </c>
      <c r="B8">
        <v>3</v>
      </c>
    </row>
    <row r="9" spans="1:8" x14ac:dyDescent="0.2">
      <c r="A9" t="s">
        <v>13</v>
      </c>
      <c r="B9">
        <v>2</v>
      </c>
    </row>
    <row r="10" spans="1:8" x14ac:dyDescent="0.2">
      <c r="A10" t="s">
        <v>14</v>
      </c>
      <c r="B10">
        <v>1</v>
      </c>
    </row>
    <row r="11" spans="1:8" x14ac:dyDescent="0.2">
      <c r="A11" t="s">
        <v>8</v>
      </c>
      <c r="B11">
        <v>4</v>
      </c>
    </row>
    <row r="12" spans="1:8" x14ac:dyDescent="0.2">
      <c r="A12" t="s">
        <v>9</v>
      </c>
      <c r="B12">
        <v>5</v>
      </c>
    </row>
    <row r="13" spans="1:8" x14ac:dyDescent="0.2">
      <c r="A13" t="s">
        <v>10</v>
      </c>
      <c r="B13">
        <v>5</v>
      </c>
    </row>
    <row r="14" spans="1:8" x14ac:dyDescent="0.2">
      <c r="A14" t="s">
        <v>54</v>
      </c>
      <c r="B14">
        <v>4</v>
      </c>
    </row>
    <row r="15" spans="1:8" x14ac:dyDescent="0.2">
      <c r="A15" t="s">
        <v>16</v>
      </c>
      <c r="B15">
        <v>3</v>
      </c>
    </row>
    <row r="16" spans="1:8" x14ac:dyDescent="0.2">
      <c r="A16" t="s">
        <v>11</v>
      </c>
      <c r="B16">
        <v>2</v>
      </c>
    </row>
  </sheetData>
  <sortState xmlns:xlrd2="http://schemas.microsoft.com/office/spreadsheetml/2017/richdata2" ref="E2:H7">
    <sortCondition ref="E2:E7"/>
  </sortState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338F-E0B1-114A-B2E9-6A09504581DD}">
  <dimension ref="A1:G21"/>
  <sheetViews>
    <sheetView zoomScale="95" workbookViewId="0">
      <selection activeCell="G2" sqref="G2"/>
    </sheetView>
  </sheetViews>
  <sheetFormatPr baseColWidth="10" defaultRowHeight="16" x14ac:dyDescent="0.2"/>
  <cols>
    <col min="1" max="1" width="31.5" customWidth="1"/>
    <col min="2" max="2" width="22.83203125" customWidth="1"/>
    <col min="6" max="6" width="12.33203125" customWidth="1"/>
  </cols>
  <sheetData>
    <row r="1" spans="1:7" ht="69" x14ac:dyDescent="0.25">
      <c r="A1" s="3" t="s">
        <v>21</v>
      </c>
      <c r="B1" s="4" t="s">
        <v>42</v>
      </c>
      <c r="D1" s="2" t="s">
        <v>48</v>
      </c>
      <c r="F1" s="8" t="s">
        <v>46</v>
      </c>
      <c r="G1" s="9" t="s">
        <v>47</v>
      </c>
    </row>
    <row r="2" spans="1:7" x14ac:dyDescent="0.2">
      <c r="A2" t="s">
        <v>22</v>
      </c>
      <c r="B2">
        <v>28</v>
      </c>
      <c r="D2">
        <v>20</v>
      </c>
      <c r="F2" s="6" t="s">
        <v>43</v>
      </c>
      <c r="G2" s="6">
        <f>AVERAGE(B2:B21)</f>
        <v>15.05</v>
      </c>
    </row>
    <row r="3" spans="1:7" x14ac:dyDescent="0.2">
      <c r="A3" t="s">
        <v>23</v>
      </c>
      <c r="B3">
        <v>3</v>
      </c>
      <c r="F3" s="5" t="s">
        <v>44</v>
      </c>
      <c r="G3" s="5">
        <f>MEDIAN(B2:B21)</f>
        <v>16</v>
      </c>
    </row>
    <row r="4" spans="1:7" x14ac:dyDescent="0.2">
      <c r="A4" t="s">
        <v>24</v>
      </c>
      <c r="B4">
        <v>16</v>
      </c>
      <c r="F4" s="7" t="s">
        <v>45</v>
      </c>
      <c r="G4" s="7">
        <f>MODE(B2:B21)</f>
        <v>16</v>
      </c>
    </row>
    <row r="5" spans="1:7" x14ac:dyDescent="0.2">
      <c r="A5" t="s">
        <v>25</v>
      </c>
      <c r="B5">
        <v>18</v>
      </c>
    </row>
    <row r="6" spans="1:7" x14ac:dyDescent="0.2">
      <c r="A6" t="s">
        <v>26</v>
      </c>
      <c r="B6">
        <v>0</v>
      </c>
    </row>
    <row r="7" spans="1:7" x14ac:dyDescent="0.2">
      <c r="A7" t="s">
        <v>27</v>
      </c>
      <c r="B7">
        <v>5</v>
      </c>
    </row>
    <row r="8" spans="1:7" x14ac:dyDescent="0.2">
      <c r="A8" t="s">
        <v>28</v>
      </c>
      <c r="B8">
        <v>16</v>
      </c>
    </row>
    <row r="9" spans="1:7" x14ac:dyDescent="0.2">
      <c r="A9" t="s">
        <v>29</v>
      </c>
      <c r="B9">
        <v>17</v>
      </c>
    </row>
    <row r="10" spans="1:7" x14ac:dyDescent="0.2">
      <c r="A10" t="s">
        <v>30</v>
      </c>
      <c r="B10">
        <v>18</v>
      </c>
    </row>
    <row r="11" spans="1:7" x14ac:dyDescent="0.2">
      <c r="A11" t="s">
        <v>31</v>
      </c>
      <c r="B11">
        <v>23</v>
      </c>
    </row>
    <row r="12" spans="1:7" x14ac:dyDescent="0.2">
      <c r="A12" t="s">
        <v>32</v>
      </c>
      <c r="B12">
        <v>23</v>
      </c>
    </row>
    <row r="13" spans="1:7" x14ac:dyDescent="0.2">
      <c r="A13" t="s">
        <v>33</v>
      </c>
      <c r="B13">
        <v>18</v>
      </c>
    </row>
    <row r="14" spans="1:7" x14ac:dyDescent="0.2">
      <c r="A14" t="s">
        <v>34</v>
      </c>
      <c r="B14">
        <v>9</v>
      </c>
    </row>
    <row r="15" spans="1:7" x14ac:dyDescent="0.2">
      <c r="A15" t="s">
        <v>35</v>
      </c>
      <c r="B15">
        <v>9</v>
      </c>
    </row>
    <row r="16" spans="1:7" x14ac:dyDescent="0.2">
      <c r="A16" t="s">
        <v>36</v>
      </c>
      <c r="B16">
        <v>12</v>
      </c>
    </row>
    <row r="17" spans="1:2" x14ac:dyDescent="0.2">
      <c r="A17" t="s">
        <v>37</v>
      </c>
      <c r="B17">
        <v>12</v>
      </c>
    </row>
    <row r="18" spans="1:2" x14ac:dyDescent="0.2">
      <c r="A18" t="s">
        <v>38</v>
      </c>
      <c r="B18">
        <v>16</v>
      </c>
    </row>
    <row r="19" spans="1:2" x14ac:dyDescent="0.2">
      <c r="A19" t="s">
        <v>39</v>
      </c>
      <c r="B19">
        <v>16</v>
      </c>
    </row>
    <row r="20" spans="1:2" x14ac:dyDescent="0.2">
      <c r="A20" t="s">
        <v>40</v>
      </c>
      <c r="B20">
        <v>21</v>
      </c>
    </row>
    <row r="21" spans="1:2" x14ac:dyDescent="0.2">
      <c r="A21" t="s">
        <v>41</v>
      </c>
      <c r="B21">
        <v>21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  FR</vt:lpstr>
      <vt:lpstr>Item 1</vt:lpstr>
      <vt:lpstr>Item 2 </vt:lpstr>
      <vt:lpstr>Item 3</vt:lpstr>
      <vt:lpstr>MD,M,MO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2021-08-26T13:03:19Z</dcterms:created>
  <dcterms:modified xsi:type="dcterms:W3CDTF">2021-09-03T13:58:13Z</dcterms:modified>
</cp:coreProperties>
</file>