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Ex1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866\Desktop\PROBABILIDAD Y ESTADISTICA\"/>
    </mc:Choice>
  </mc:AlternateContent>
  <xr:revisionPtr revIDLastSave="0" documentId="13_ncr:1_{493D0DF4-4BAB-4F85-917A-038548045306}" xr6:coauthVersionLast="47" xr6:coauthVersionMax="47" xr10:uidLastSave="{00000000-0000-0000-0000-000000000000}"/>
  <bookViews>
    <workbookView xWindow="-120" yWindow="-120" windowWidth="20730" windowHeight="11760" activeTab="2" xr2:uid="{967C208F-067C-492B-A5E7-63C44C2B34B5}"/>
  </bookViews>
  <sheets>
    <sheet name="FI Y FR EJEMPLO" sheetId="1" r:id="rId1"/>
    <sheet name="ITEM 1" sheetId="2" r:id="rId2"/>
    <sheet name="ITEM 2" sheetId="3" r:id="rId3"/>
    <sheet name="ITEM 3" sheetId="4" r:id="rId4"/>
    <sheet name="MD, M, MO" sheetId="5" r:id="rId5"/>
  </sheets>
  <definedNames>
    <definedName name="_xlchart.v1.0" hidden="1">'MD, M, MO'!$D$2:$D$4</definedName>
    <definedName name="_xlchart.v1.1" hidden="1">'MD, M, MO'!$E$2:$E$4</definedName>
    <definedName name="_xlchart.v1.2" hidden="1">'MD, M, MO'!$D$2:$D$4</definedName>
    <definedName name="_xlchart.v1.3" hidden="1">'MD, M, MO'!$E$2:$E$4</definedName>
    <definedName name="_xlchart.v1.4" hidden="1">'MD, M, MO'!$D$2:$D$4</definedName>
    <definedName name="_xlchart.v1.5" hidden="1">'MD, M, MO'!$E$2:$E$4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E3" i="5"/>
  <c r="E2" i="5"/>
  <c r="F2" i="4" a="1"/>
  <c r="F2" i="4" s="1"/>
  <c r="F7" i="4" s="1"/>
  <c r="H3" i="3"/>
  <c r="H4" i="3"/>
  <c r="H5" i="3"/>
  <c r="H6" i="3"/>
  <c r="H2" i="3"/>
  <c r="G2" i="3" a="1"/>
  <c r="G2" i="3" s="1"/>
  <c r="F7" i="3"/>
  <c r="F2" i="3" a="1"/>
  <c r="F2" i="3" s="1"/>
  <c r="H3" i="2"/>
  <c r="H4" i="2"/>
  <c r="H5" i="2"/>
  <c r="H6" i="2"/>
  <c r="H2" i="2"/>
  <c r="G2" i="2" a="1"/>
  <c r="G2" i="2" s="1"/>
  <c r="F2" i="2" a="1"/>
  <c r="F2" i="2" s="1"/>
  <c r="F7" i="2" s="1"/>
  <c r="H3" i="1"/>
  <c r="H4" i="1"/>
  <c r="H5" i="1"/>
  <c r="H6" i="1"/>
  <c r="H2" i="1"/>
  <c r="G6" i="1"/>
  <c r="G5" i="1"/>
  <c r="G4" i="1"/>
  <c r="G3" i="1"/>
  <c r="G2" i="1"/>
  <c r="F7" i="1"/>
  <c r="F2" i="1" a="1"/>
  <c r="F2" i="1" s="1"/>
  <c r="G2" i="4" l="1" a="1"/>
  <c r="G2" i="4" l="1"/>
  <c r="H2" i="4" s="1"/>
  <c r="H3" i="4"/>
  <c r="H5" i="4"/>
  <c r="H4" i="4"/>
  <c r="H6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<sst xmlns="http://schemas.openxmlformats.org/spreadsheetml/2006/main" count="123" uniqueCount="99">
  <si>
    <t>Docente 1</t>
  </si>
  <si>
    <t>Docente 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</si>
  <si>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</si>
  <si>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</si>
  <si>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</si>
  <si>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</si>
  <si>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</si>
  <si>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</si>
  <si>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</si>
  <si>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</si>
  <si>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</si>
  <si>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</si>
  <si>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</si>
  <si>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</si>
  <si>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</si>
  <si>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ITEM: ¿Los docentes de preescolar están a favor o en contra de llevar clases virtuales con los alumnos en el jardín de niños?</t>
  </si>
  <si>
    <t>RESPUESTAS</t>
  </si>
  <si>
    <t xml:space="preserve">Datos </t>
  </si>
  <si>
    <t>FI (Frecuencia absoluta)</t>
  </si>
  <si>
    <t>FR (Frecuencia relativa)</t>
  </si>
  <si>
    <t xml:space="preserve">Porcentaje </t>
  </si>
  <si>
    <t xml:space="preserve">ITEM A ALUMNOS: Evalúe su experiencia de aprendizaje a distancia. </t>
  </si>
  <si>
    <t>Alumno 1</t>
  </si>
  <si>
    <t>Alumno 2</t>
  </si>
  <si>
    <t>Alumno 3</t>
  </si>
  <si>
    <t>Alumno 4</t>
  </si>
  <si>
    <t>Alumno 5</t>
  </si>
  <si>
    <t>Alumno 6</t>
  </si>
  <si>
    <t>Alumno 7</t>
  </si>
  <si>
    <t>Alumno 8</t>
  </si>
  <si>
    <t>Alumno 9</t>
  </si>
  <si>
    <t>Alumno 10</t>
  </si>
  <si>
    <t>Alumno 11</t>
  </si>
  <si>
    <t>Alumno 12</t>
  </si>
  <si>
    <t>Alumno 13</t>
  </si>
  <si>
    <t>Alumno 14</t>
  </si>
  <si>
    <t>Alumno 15</t>
  </si>
  <si>
    <t>Alumno 16</t>
  </si>
  <si>
    <t>Alumno 17</t>
  </si>
  <si>
    <t>Alumno 18</t>
  </si>
  <si>
    <t>Alumno 19</t>
  </si>
  <si>
    <t>Alumno 20</t>
  </si>
  <si>
    <t>DATOS</t>
  </si>
  <si>
    <t>FI</t>
  </si>
  <si>
    <t>FR</t>
  </si>
  <si>
    <t>PORCENTAJE</t>
  </si>
  <si>
    <t>ITEM A PADRES DE FAMILIA: ¿Qué tan preocupado se encuentra por la salud física y emocional de sus hijo/hijos?</t>
  </si>
  <si>
    <t>Padre 1</t>
  </si>
  <si>
    <t>Padre 2</t>
  </si>
  <si>
    <t>Padre 3</t>
  </si>
  <si>
    <t>Padre 4</t>
  </si>
  <si>
    <t>Padre 5</t>
  </si>
  <si>
    <t>Padre 6</t>
  </si>
  <si>
    <t>Padre 7</t>
  </si>
  <si>
    <t>Padre 8</t>
  </si>
  <si>
    <t>Padre 9</t>
  </si>
  <si>
    <t>Padre 10</t>
  </si>
  <si>
    <t>Padre 11</t>
  </si>
  <si>
    <t>Padre 12</t>
  </si>
  <si>
    <t>Padre 13</t>
  </si>
  <si>
    <t>Padre 14</t>
  </si>
  <si>
    <t>Padre 15</t>
  </si>
  <si>
    <t>Padre 16</t>
  </si>
  <si>
    <t xml:space="preserve">RESPUESTAS </t>
  </si>
  <si>
    <t xml:space="preserve">PORCENTAJE </t>
  </si>
  <si>
    <t>ITEM A PADRES DE FAMILIA: ¿Qué tan frecuente ayuda a su hijo con sus tareas escolares?</t>
  </si>
  <si>
    <t>Padre 17</t>
  </si>
  <si>
    <t>Padre 18</t>
  </si>
  <si>
    <t>Padre 19</t>
  </si>
  <si>
    <t>Padre 20</t>
  </si>
  <si>
    <t xml:space="preserve">FR </t>
  </si>
  <si>
    <t>ITEM: ¿Cuántos años hemos invertido en nuestros estudios para llegar a ser una persona exitosa?</t>
  </si>
  <si>
    <t>Persona 1</t>
  </si>
  <si>
    <t>Persona 2</t>
  </si>
  <si>
    <t>Persona 3</t>
  </si>
  <si>
    <t>Persona 4</t>
  </si>
  <si>
    <t>Persona 5</t>
  </si>
  <si>
    <t>Persona 6</t>
  </si>
  <si>
    <t>Persona 7</t>
  </si>
  <si>
    <t>Persona 8</t>
  </si>
  <si>
    <t>Persona 9</t>
  </si>
  <si>
    <t>Persona 10</t>
  </si>
  <si>
    <t>Persona 11</t>
  </si>
  <si>
    <t>Persona 12</t>
  </si>
  <si>
    <t>Persona 13</t>
  </si>
  <si>
    <t>Persona 14</t>
  </si>
  <si>
    <t>Persona 15</t>
  </si>
  <si>
    <t>Persona 16</t>
  </si>
  <si>
    <t>Persona 17</t>
  </si>
  <si>
    <t>Persona 18</t>
  </si>
  <si>
    <t>Persona 19</t>
  </si>
  <si>
    <t>Persona 20</t>
  </si>
  <si>
    <t>Número de años (kínder 3 años, primaria 6, secundaria 3, bachillerato 2, carrera en adelante)</t>
  </si>
  <si>
    <t>Mediana (MD)</t>
  </si>
  <si>
    <t>Media(M)</t>
  </si>
  <si>
    <t>Moda (MODA)</t>
  </si>
  <si>
    <t>MEDIDAS DE TENDENCIA CENTRAL</t>
  </si>
  <si>
    <t>RESULTADO</t>
  </si>
  <si>
    <t>n=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</si>
</sst>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3" borderId="0" xfId="0" applyFill="1" applyAlignment="1">
      <alignment wrapText="1"/>
    </xf>
    <xf numFmtId="0" fontId="0" fillId="3" borderId="0" xfId="0" applyFill="1"/>
    <xf numFmtId="0" fontId="0" fillId="4" borderId="0" xfId="0" applyFill="1" applyAlignment="1">
      <alignment wrapText="1"/>
    </xf>
    <xf numFmtId="43" fontId="0" fillId="4" borderId="0" xfId="1" applyFont="1" applyFill="1"/>
    <xf numFmtId="0" fontId="0" fillId="5" borderId="0" xfId="0" applyFill="1"/>
    <xf numFmtId="9" fontId="0" fillId="5" borderId="0" xfId="2" applyFont="1" applyFill="1"/>
    <xf numFmtId="0" fontId="0" fillId="0" borderId="0" xfId="0" applyAlignment="1">
      <alignment horizontal="center" wrapText="1"/>
    </xf>
    <xf numFmtId="0" fontId="0" fillId="6" borderId="0" xfId="0" applyFill="1"/>
    <xf numFmtId="0" fontId="0" fillId="7" borderId="0" xfId="0" applyFill="1"/>
    <xf numFmtId="43" fontId="0" fillId="3" borderId="0" xfId="1" applyFont="1" applyFill="1"/>
    <xf numFmtId="0" fontId="0" fillId="4" borderId="0" xfId="0" applyFill="1"/>
    <xf numFmtId="9" fontId="0" fillId="4" borderId="0" xfId="2" applyFont="1" applyFill="1"/>
    <xf numFmtId="0" fontId="0" fillId="8" borderId="0" xfId="0" applyFill="1"/>
    <xf numFmtId="0" fontId="0" fillId="9" borderId="0" xfId="0" applyFill="1"/>
    <xf numFmtId="43" fontId="0" fillId="9" borderId="0" xfId="1" applyFont="1" applyFill="1"/>
    <xf numFmtId="0" fontId="0" fillId="10" borderId="0" xfId="0" applyFill="1"/>
    <xf numFmtId="9" fontId="0" fillId="10" borderId="0" xfId="2" applyFont="1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43" fontId="0" fillId="13" borderId="0" xfId="1" applyFont="1" applyFill="1"/>
    <xf numFmtId="9" fontId="0" fillId="14" borderId="0" xfId="2" applyFont="1" applyFill="1"/>
    <xf numFmtId="0" fontId="0" fillId="14" borderId="0" xfId="0" applyFill="1"/>
    <xf numFmtId="0" fontId="3" fillId="2" borderId="0" xfId="0" applyFont="1" applyFill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0" borderId="0" xfId="0" applyFill="1" applyAlignment="1">
      <alignment horizontal="center" wrapText="1"/>
    </xf>
    <xf numFmtId="0" fontId="0" fillId="4" borderId="0" xfId="0" applyFill="1" applyAlignment="1">
      <alignment horizontal="center"/>
    </xf>
    <xf numFmtId="0" fontId="0" fillId="16" borderId="0" xfId="0" applyFill="1"/>
    <xf numFmtId="0" fontId="0" fillId="17" borderId="0" xfId="0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DATOS Y 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B-420F-AAEF-7864DFA2E623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'FI Y FR EJEMPLO'!$F$2:$F$6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9B-420F-AAEF-7864DFA2E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1415759"/>
        <c:axId val="781416591"/>
        <c:axId val="0"/>
      </c:bar3DChart>
      <c:catAx>
        <c:axId val="7814157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1416591"/>
        <c:crosses val="autoZero"/>
        <c:auto val="1"/>
        <c:lblAlgn val="ctr"/>
        <c:lblOffset val="100"/>
        <c:noMultiLvlLbl val="0"/>
      </c:catAx>
      <c:valAx>
        <c:axId val="78141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1415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DATOS Y 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2-41F2-B59C-C97E94699C37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EJEMPLO'!$G$2:$G$6</c:f>
              <c:numCache>
                <c:formatCode>_(* #,##0.00_);_(* \(#,##0.00\);_(* "-"??_);_(@_)</c:formatCode>
                <c:ptCount val="5"/>
                <c:pt idx="0">
                  <c:v>0.2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2-41F2-B59C-C97E94699C3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90921743"/>
        <c:axId val="1290896367"/>
      </c:barChart>
      <c:catAx>
        <c:axId val="129092174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90896367"/>
        <c:crosses val="autoZero"/>
        <c:auto val="1"/>
        <c:lblAlgn val="ctr"/>
        <c:lblOffset val="100"/>
        <c:noMultiLvlLbl val="0"/>
      </c:catAx>
      <c:valAx>
        <c:axId val="1290896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90921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DATOS Y PORCENTAJES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DA6-4AF7-BEA7-9CCD3C71AB2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DA6-4AF7-BEA7-9CCD3C71AB2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DA6-4AF7-BEA7-9CCD3C71AB2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DA6-4AF7-BEA7-9CCD3C71AB2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DA6-4AF7-BEA7-9CCD3C71A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F-405E-BB96-9C730F020153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DA6-4AF7-BEA7-9CCD3C71AB2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DA6-4AF7-BEA7-9CCD3C71AB2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DA6-4AF7-BEA7-9CCD3C71AB2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DA6-4AF7-BEA7-9CCD3C71AB2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DA6-4AF7-BEA7-9CCD3C71A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EJEMPLO'!$H$2:$H$6</c:f>
              <c:numCache>
                <c:formatCode>0%</c:formatCode>
                <c:ptCount val="5"/>
                <c:pt idx="0">
                  <c:v>0.2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DF-405E-BB96-9C730F02015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'ITEM 1'!$E$1</c:f>
              <c:strCache>
                <c:ptCount val="1"/>
                <c:pt idx="0">
                  <c:v>DATOS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'ITEM 1'!$E$2:$E$6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D-42A1-9E75-B65F6CCE63A1}"/>
            </c:ext>
          </c:extLst>
        </c:ser>
        <c:ser>
          <c:idx val="1"/>
          <c:order val="1"/>
          <c:tx>
            <c:strRef>
              <c:f>'ITEM 1'!$F$1</c:f>
              <c:strCache>
                <c:ptCount val="1"/>
                <c:pt idx="0">
                  <c:v>FI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'ITEM 1'!$F$2:$F$6</c:f>
              <c:numCache>
                <c:formatCode>General</c:formatCode>
                <c:ptCount val="5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8D-42A1-9E75-B65F6CCE63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43180624"/>
        <c:axId val="143159824"/>
      </c:barChart>
      <c:catAx>
        <c:axId val="143180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3159824"/>
        <c:crosses val="autoZero"/>
        <c:auto val="1"/>
        <c:lblAlgn val="ctr"/>
        <c:lblOffset val="100"/>
        <c:noMultiLvlLbl val="0"/>
      </c:catAx>
      <c:valAx>
        <c:axId val="143159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318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'ITEM 1'!$E$1</c:f>
              <c:strCache>
                <c:ptCount val="1"/>
                <c:pt idx="0">
                  <c:v>DATOS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'ITEM 1'!$E$2:$E$6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2-458C-8226-0F8246F62758}"/>
            </c:ext>
          </c:extLst>
        </c:ser>
        <c:ser>
          <c:idx val="1"/>
          <c:order val="1"/>
          <c:tx>
            <c:strRef>
              <c:f>'ITEM 1'!$G$1</c:f>
              <c:strCache>
                <c:ptCount val="1"/>
                <c:pt idx="0">
                  <c:v>FR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'ITEM 1'!$G$2:$G$6</c:f>
              <c:numCache>
                <c:formatCode>_(* #,##0.00_);_(* \(#,##0.00\);_(* "-"??_);_(@_)</c:formatCode>
                <c:ptCount val="5"/>
                <c:pt idx="0">
                  <c:v>0.1</c:v>
                </c:pt>
                <c:pt idx="1">
                  <c:v>0.3</c:v>
                </c:pt>
                <c:pt idx="2">
                  <c:v>0.3</c:v>
                </c:pt>
                <c:pt idx="3">
                  <c:v>0.15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2-458C-8226-0F8246F627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40234192"/>
        <c:axId val="140231696"/>
      </c:barChart>
      <c:catAx>
        <c:axId val="140234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231696"/>
        <c:crosses val="autoZero"/>
        <c:auto val="1"/>
        <c:lblAlgn val="ctr"/>
        <c:lblOffset val="100"/>
        <c:noMultiLvlLbl val="0"/>
      </c:catAx>
      <c:valAx>
        <c:axId val="140231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23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PORCENTAJE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4CA9-495C-9F79-722CF35E4A4B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4CA9-495C-9F79-722CF35E4A4B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4CA9-495C-9F79-722CF35E4A4B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4CA9-495C-9F79-722CF35E4A4B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4CA9-495C-9F79-722CF35E4A4B}"/>
              </c:ext>
            </c:extLst>
          </c:dPt>
          <c:dLbls>
            <c:dLbl>
              <c:idx val="0"/>
              <c:layout>
                <c:manualLayout>
                  <c:x val="-4.5543786722091147E-2"/>
                  <c:y val="0.1540000372649797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A9-495C-9F79-722CF35E4A4B}"/>
                </c:ext>
              </c:extLst>
            </c:dLbl>
            <c:dLbl>
              <c:idx val="1"/>
              <c:layout>
                <c:manualLayout>
                  <c:x val="-0.12435988648627055"/>
                  <c:y val="0.123115251982926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A9-495C-9F79-722CF35E4A4B}"/>
                </c:ext>
              </c:extLst>
            </c:dLbl>
            <c:dLbl>
              <c:idx val="2"/>
              <c:layout>
                <c:manualLayout>
                  <c:x val="-0.16239551274364827"/>
                  <c:y val="-6.622416891928692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A9-495C-9F79-722CF35E4A4B}"/>
                </c:ext>
              </c:extLst>
            </c:dLbl>
            <c:dLbl>
              <c:idx val="3"/>
              <c:layout>
                <c:manualLayout>
                  <c:x val="6.6434842852765227E-2"/>
                  <c:y val="-0.1543741203314865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A9-495C-9F79-722CF35E4A4B}"/>
                </c:ext>
              </c:extLst>
            </c:dLbl>
            <c:dLbl>
              <c:idx val="4"/>
              <c:layout>
                <c:manualLayout>
                  <c:x val="0.17129355023515461"/>
                  <c:y val="9.5342450831725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A9-495C-9F79-722CF35E4A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1'!$E$2:$E$6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9-495C-9F79-722CF35E4A4B}"/>
            </c:ext>
          </c:extLst>
        </c:ser>
        <c:ser>
          <c:idx val="1"/>
          <c:order val="1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18DB-4D18-BA5D-A38D5AD2E558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18DB-4D18-BA5D-A38D5AD2E558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F-18DB-4D18-BA5D-A38D5AD2E558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1-18DB-4D18-BA5D-A38D5AD2E558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3-18DB-4D18-BA5D-A38D5AD2E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1'!$H$2:$H$6</c:f>
              <c:numCache>
                <c:formatCode>0%</c:formatCode>
                <c:ptCount val="5"/>
                <c:pt idx="0">
                  <c:v>0.1</c:v>
                </c:pt>
                <c:pt idx="1">
                  <c:v>0.3</c:v>
                </c:pt>
                <c:pt idx="2">
                  <c:v>0.3</c:v>
                </c:pt>
                <c:pt idx="3">
                  <c:v>0.15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9-495C-9F79-722CF35E4A4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/>
              <a:t>DATOS Y 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'ITEM 2'!$E$1</c:f>
              <c:strCache>
                <c:ptCount val="1"/>
                <c:pt idx="0">
                  <c:v>DATOS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'ITEM 2'!$E$2:$E$6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4-4950-BE16-901469EC0E51}"/>
            </c:ext>
          </c:extLst>
        </c:ser>
        <c:ser>
          <c:idx val="1"/>
          <c:order val="1"/>
          <c:tx>
            <c:strRef>
              <c:f>'ITEM 2'!$F$1</c:f>
              <c:strCache>
                <c:ptCount val="1"/>
                <c:pt idx="0">
                  <c:v>FI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'ITEM 2'!$F$2:$F$6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D4-4950-BE16-901469EC0E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43164400"/>
        <c:axId val="143172720"/>
      </c:barChart>
      <c:catAx>
        <c:axId val="143164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3172720"/>
        <c:crosses val="autoZero"/>
        <c:auto val="1"/>
        <c:lblAlgn val="ctr"/>
        <c:lblOffset val="100"/>
        <c:noMultiLvlLbl val="0"/>
      </c:catAx>
      <c:valAx>
        <c:axId val="14317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316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/>
              <a:t>DATOS Y 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'ITEM 2'!$E$1</c:f>
              <c:strCache>
                <c:ptCount val="1"/>
                <c:pt idx="0">
                  <c:v>DATOS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'ITEM 2'!$E$2:$E$6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7-4F56-9D6E-663B46231AAF}"/>
            </c:ext>
          </c:extLst>
        </c:ser>
        <c:ser>
          <c:idx val="1"/>
          <c:order val="1"/>
          <c:tx>
            <c:strRef>
              <c:f>'ITEM 2'!$G$1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'ITEM 2'!$G$2:$G$6</c:f>
              <c:numCache>
                <c:formatCode>_(* #,##0.00_);_(* \(#,##0.00\);_(* "-"??_);_(@_)</c:formatCode>
                <c:ptCount val="5"/>
                <c:pt idx="0">
                  <c:v>0.125</c:v>
                </c:pt>
                <c:pt idx="1">
                  <c:v>6.25E-2</c:v>
                </c:pt>
                <c:pt idx="2">
                  <c:v>0.3125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57-4F56-9D6E-663B46231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133704592"/>
        <c:axId val="133702928"/>
      </c:barChart>
      <c:catAx>
        <c:axId val="133704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702928"/>
        <c:crosses val="autoZero"/>
        <c:auto val="1"/>
        <c:lblAlgn val="ctr"/>
        <c:lblOffset val="100"/>
        <c:noMultiLvlLbl val="0"/>
      </c:catAx>
      <c:valAx>
        <c:axId val="13370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70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PORCENTAJES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219-4513-B187-A374254E81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219-4513-B187-A374254E81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219-4513-B187-A374254E81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219-4513-B187-A374254E81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A219-4513-B187-A374254E819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2'!$E$2:$E$6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E85-B307-DCE23E2D792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A219-4513-B187-A374254E81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A219-4513-B187-A374254E81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A219-4513-B187-A374254E81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A219-4513-B187-A374254E81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A219-4513-B187-A374254E819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2'!$H$2:$H$6</c:f>
              <c:numCache>
                <c:formatCode>0%</c:formatCode>
                <c:ptCount val="5"/>
                <c:pt idx="0">
                  <c:v>0.125</c:v>
                </c:pt>
                <c:pt idx="1">
                  <c:v>6.25E-2</c:v>
                </c:pt>
                <c:pt idx="2">
                  <c:v>0.3125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E85-B307-DCE23E2D792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'ITEM 3'!$E$1</c:f>
              <c:strCache>
                <c:ptCount val="1"/>
                <c:pt idx="0">
                  <c:v>DATOS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'ITEM 3'!$E$2:$E$6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C-44CD-947F-38D9118B67C1}"/>
            </c:ext>
          </c:extLst>
        </c:ser>
        <c:ser>
          <c:idx val="1"/>
          <c:order val="1"/>
          <c:tx>
            <c:strRef>
              <c:f>'ITEM 3'!$F$1</c:f>
              <c:strCache>
                <c:ptCount val="1"/>
                <c:pt idx="0">
                  <c:v>FI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'ITEM 3'!$F$2:$F$6</c:f>
              <c:numCache>
                <c:formatCode>General</c:formatCode>
                <c:ptCount val="5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C-44CD-947F-38D9118B67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33703760"/>
        <c:axId val="133698352"/>
      </c:barChart>
      <c:catAx>
        <c:axId val="13370376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698352"/>
        <c:crosses val="autoZero"/>
        <c:auto val="1"/>
        <c:lblAlgn val="ctr"/>
        <c:lblOffset val="100"/>
        <c:noMultiLvlLbl val="0"/>
      </c:catAx>
      <c:valAx>
        <c:axId val="13369835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70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'ITEM 3'!$E$1</c:f>
              <c:strCache>
                <c:ptCount val="1"/>
                <c:pt idx="0">
                  <c:v>DATOS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'ITEM 3'!$E$2:$E$6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1-4E47-A082-B66237316730}"/>
            </c:ext>
          </c:extLst>
        </c:ser>
        <c:ser>
          <c:idx val="1"/>
          <c:order val="1"/>
          <c:tx>
            <c:strRef>
              <c:f>'ITEM 3'!$G$1</c:f>
              <c:strCache>
                <c:ptCount val="1"/>
                <c:pt idx="0">
                  <c:v>FR 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'ITEM 3'!$G$2:$G$6</c:f>
              <c:numCache>
                <c:formatCode>_(* #,##0.00_);_(* \(#,##0.00\);_(* "-"??_);_(@_)</c:formatCode>
                <c:ptCount val="5"/>
                <c:pt idx="0">
                  <c:v>0.25</c:v>
                </c:pt>
                <c:pt idx="1">
                  <c:v>0.35</c:v>
                </c:pt>
                <c:pt idx="2">
                  <c:v>0.2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61-4E47-A082-B662373167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33702096"/>
        <c:axId val="133696272"/>
      </c:barChart>
      <c:catAx>
        <c:axId val="13370209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696272"/>
        <c:crosses val="autoZero"/>
        <c:auto val="1"/>
        <c:lblAlgn val="ctr"/>
        <c:lblOffset val="100"/>
        <c:noMultiLvlLbl val="0"/>
      </c:catAx>
      <c:valAx>
        <c:axId val="1336962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70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DATOS Y PORCENTAJES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2DD-4181-A631-1503BBE12B1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2DD-4181-A631-1503BBE12B1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2DD-4181-A631-1503BBE12B1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2DD-4181-A631-1503BBE12B1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2DD-4181-A631-1503BBE12B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3'!$E$2:$E$6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1-410B-ADB5-0D1B2B8E3543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32DD-4181-A631-1503BBE12B1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32DD-4181-A631-1503BBE12B1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32DD-4181-A631-1503BBE12B1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32DD-4181-A631-1503BBE12B1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32DD-4181-A631-1503BBE12B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3'!$H$2:$H$6</c:f>
              <c:numCache>
                <c:formatCode>0%</c:formatCode>
                <c:ptCount val="5"/>
                <c:pt idx="0">
                  <c:v>0.25</c:v>
                </c:pt>
                <c:pt idx="1">
                  <c:v>0.35</c:v>
                </c:pt>
                <c:pt idx="2">
                  <c:v>0.2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C1-410B-ADB5-0D1B2B8E354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MEDIDAS DE TENDENCIA CENTRAL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800" b="1" i="0" u="none" strike="noStrike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Calibri" panose="020F0502020204030204"/>
            </a:rPr>
            <a:t>MEDIDAS DE TENDENCIA CENTRAL</a:t>
          </a:r>
        </a:p>
      </cx:txPr>
    </cx:title>
    <cx:plotArea>
      <cx:plotAreaRegion>
        <cx:series layoutId="waterfall" uniqueId="{500A8389-BC93-4CD2-8189-3C02BDF9C29F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tle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25000"/>
            <a:lumOff val="7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cap="all" spc="15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16</xdr:row>
      <xdr:rowOff>161925</xdr:rowOff>
    </xdr:from>
    <xdr:to>
      <xdr:col>1</xdr:col>
      <xdr:colOff>514351</xdr:colOff>
      <xdr:row>23</xdr:row>
      <xdr:rowOff>66674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C64B053-4B71-4B8E-BF76-F2FA0F9E21A1}"/>
            </a:ext>
          </a:extLst>
        </xdr:cNvPr>
        <xdr:cNvSpPr txBox="1"/>
      </xdr:nvSpPr>
      <xdr:spPr>
        <a:xfrm>
          <a:off x="114301" y="3971925"/>
          <a:ext cx="2362200" cy="1238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Regla</a:t>
          </a:r>
          <a:r>
            <a:rPr lang="es-MX" sz="1100" baseline="0"/>
            <a:t> de codificación:</a:t>
          </a:r>
        </a:p>
        <a:p>
          <a:r>
            <a:rPr lang="es-MX" sz="1100" baseline="0"/>
            <a:t>1= En contra.</a:t>
          </a:r>
        </a:p>
        <a:p>
          <a:r>
            <a:rPr lang="es-MX" sz="1100" baseline="0"/>
            <a:t>2= Bastante en contra</a:t>
          </a:r>
        </a:p>
        <a:p>
          <a:r>
            <a:rPr lang="es-MX" sz="1100" baseline="0"/>
            <a:t>3= Indiferente</a:t>
          </a:r>
        </a:p>
        <a:p>
          <a:r>
            <a:rPr lang="es-MX" sz="1100" baseline="0"/>
            <a:t>4= Bastante a favor</a:t>
          </a:r>
        </a:p>
        <a:p>
          <a:r>
            <a:rPr lang="es-MX" sz="1100" baseline="0"/>
            <a:t>5= A favor </a:t>
          </a:r>
          <a:endParaRPr lang="es-MX" sz="1100"/>
        </a:p>
      </xdr:txBody>
    </xdr:sp>
    <xdr:clientData/>
  </xdr:twoCellAnchor>
  <xdr:twoCellAnchor>
    <xdr:from>
      <xdr:col>2</xdr:col>
      <xdr:colOff>104775</xdr:colOff>
      <xdr:row>7</xdr:row>
      <xdr:rowOff>85725</xdr:rowOff>
    </xdr:from>
    <xdr:to>
      <xdr:col>6</xdr:col>
      <xdr:colOff>304800</xdr:colOff>
      <xdr:row>18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DEDF3AF-F698-4B8F-BA38-C4341CACC5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400050</xdr:colOff>
      <xdr:row>7</xdr:row>
      <xdr:rowOff>85724</xdr:rowOff>
    </xdr:from>
    <xdr:to>
      <xdr:col>10</xdr:col>
      <xdr:colOff>742950</xdr:colOff>
      <xdr:row>18</xdr:row>
      <xdr:rowOff>123825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0843A07-9889-4D51-BB68-6711C10D9B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104774</xdr:colOff>
      <xdr:row>6</xdr:row>
      <xdr:rowOff>180974</xdr:rowOff>
    </xdr:from>
    <xdr:to>
      <xdr:col>16</xdr:col>
      <xdr:colOff>285750</xdr:colOff>
      <xdr:row>18</xdr:row>
      <xdr:rowOff>114299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5188E3A-8658-4BB6-B058-EA61FBEBEE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0</xdr:row>
      <xdr:rowOff>342900</xdr:rowOff>
    </xdr:from>
    <xdr:to>
      <xdr:col>3</xdr:col>
      <xdr:colOff>590550</xdr:colOff>
      <xdr:row>6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5F25CD4-0FF2-4221-99D8-EC8FB7D00682}"/>
            </a:ext>
          </a:extLst>
        </xdr:cNvPr>
        <xdr:cNvSpPr txBox="1"/>
      </xdr:nvSpPr>
      <xdr:spPr>
        <a:xfrm>
          <a:off x="2838450" y="342900"/>
          <a:ext cx="1152525" cy="1343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Reglas</a:t>
          </a:r>
          <a:r>
            <a:rPr lang="es-MX" sz="1100" baseline="0"/>
            <a:t> de codificación:</a:t>
          </a:r>
        </a:p>
        <a:p>
          <a:r>
            <a:rPr lang="es-MX" sz="1100" baseline="0"/>
            <a:t>1= Muy malo </a:t>
          </a:r>
        </a:p>
        <a:p>
          <a:r>
            <a:rPr lang="es-MX" sz="1100" baseline="0"/>
            <a:t>2= Malo</a:t>
          </a:r>
        </a:p>
        <a:p>
          <a:r>
            <a:rPr lang="es-MX" sz="1100" baseline="0"/>
            <a:t>3= Regular</a:t>
          </a:r>
        </a:p>
        <a:p>
          <a:r>
            <a:rPr lang="es-MX" sz="1100" baseline="0"/>
            <a:t>4= Bueno</a:t>
          </a:r>
        </a:p>
        <a:p>
          <a:r>
            <a:rPr lang="es-MX" sz="1100" baseline="0"/>
            <a:t>5= Excelente </a:t>
          </a:r>
          <a:endParaRPr lang="es-MX" sz="1100"/>
        </a:p>
      </xdr:txBody>
    </xdr:sp>
    <xdr:clientData/>
  </xdr:twoCellAnchor>
  <xdr:twoCellAnchor>
    <xdr:from>
      <xdr:col>2</xdr:col>
      <xdr:colOff>309562</xdr:colOff>
      <xdr:row>7</xdr:row>
      <xdr:rowOff>190499</xdr:rowOff>
    </xdr:from>
    <xdr:to>
      <xdr:col>6</xdr:col>
      <xdr:colOff>419100</xdr:colOff>
      <xdr:row>18</xdr:row>
      <xdr:rowOff>142874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29708A2-5FC1-48DC-9620-2049843B15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600074</xdr:colOff>
      <xdr:row>8</xdr:row>
      <xdr:rowOff>47624</xdr:rowOff>
    </xdr:from>
    <xdr:to>
      <xdr:col>11</xdr:col>
      <xdr:colOff>95249</xdr:colOff>
      <xdr:row>18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1B57B2C-F401-4285-8CD1-9AEE5274E3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180975</xdr:colOff>
      <xdr:row>0</xdr:row>
      <xdr:rowOff>200026</xdr:rowOff>
    </xdr:from>
    <xdr:to>
      <xdr:col>16</xdr:col>
      <xdr:colOff>123825</xdr:colOff>
      <xdr:row>13</xdr:row>
      <xdr:rowOff>123825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6F130B6-14BC-4CE6-A75F-C5DA283CFF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409574</xdr:colOff>
      <xdr:row>17</xdr:row>
      <xdr:rowOff>114300</xdr:rowOff>
    </xdr:from>
    <xdr:to>
      <xdr:col>1</xdr:col>
      <xdr:colOff>666749</xdr:colOff>
      <xdr:row>24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BEF4259-EA03-4C16-89BB-5DD5F77ECE4D}"/>
            </a:ext>
          </a:extLst>
        </xdr:cNvPr>
        <xdr:cNvSpPr txBox="1"/>
      </xdr:nvSpPr>
      <xdr:spPr>
        <a:xfrm>
          <a:off x="409574" y="3905250"/>
          <a:ext cx="2238375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Reglas</a:t>
          </a:r>
          <a:r>
            <a:rPr lang="es-MX" sz="1100" baseline="0"/>
            <a:t> de codificiación:</a:t>
          </a:r>
        </a:p>
        <a:p>
          <a:r>
            <a:rPr lang="es-MX" sz="1100" baseline="0"/>
            <a:t>1= Nada</a:t>
          </a:r>
        </a:p>
        <a:p>
          <a:r>
            <a:rPr lang="es-MX" sz="1100" baseline="0"/>
            <a:t>2= Muy poco</a:t>
          </a:r>
        </a:p>
        <a:p>
          <a:r>
            <a:rPr lang="es-MX" sz="1100" baseline="0"/>
            <a:t>3= Poco</a:t>
          </a:r>
        </a:p>
        <a:p>
          <a:r>
            <a:rPr lang="es-MX" sz="1100" baseline="0"/>
            <a:t>4= Mucho</a:t>
          </a:r>
        </a:p>
        <a:p>
          <a:r>
            <a:rPr lang="es-MX" sz="1100" baseline="0"/>
            <a:t>5= Bastante </a:t>
          </a:r>
        </a:p>
      </xdr:txBody>
    </xdr:sp>
    <xdr:clientData/>
  </xdr:twoCellAnchor>
  <xdr:twoCellAnchor>
    <xdr:from>
      <xdr:col>2</xdr:col>
      <xdr:colOff>190500</xdr:colOff>
      <xdr:row>6</xdr:row>
      <xdr:rowOff>180975</xdr:rowOff>
    </xdr:from>
    <xdr:to>
      <xdr:col>6</xdr:col>
      <xdr:colOff>714375</xdr:colOff>
      <xdr:row>16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A5DCF82-006E-4EE2-9357-7A89C8BCFA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38101</xdr:colOff>
      <xdr:row>6</xdr:row>
      <xdr:rowOff>161924</xdr:rowOff>
    </xdr:from>
    <xdr:to>
      <xdr:col>11</xdr:col>
      <xdr:colOff>685801</xdr:colOff>
      <xdr:row>16</xdr:row>
      <xdr:rowOff>85725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EDF0D2B-BDCC-4418-931F-4CD793012C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295275</xdr:colOff>
      <xdr:row>0</xdr:row>
      <xdr:rowOff>85725</xdr:rowOff>
    </xdr:from>
    <xdr:to>
      <xdr:col>14</xdr:col>
      <xdr:colOff>428624</xdr:colOff>
      <xdr:row>8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D802231-7C94-42A3-882C-E7CA8248B5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257175</xdr:rowOff>
    </xdr:from>
    <xdr:to>
      <xdr:col>3</xdr:col>
      <xdr:colOff>647701</xdr:colOff>
      <xdr:row>5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25263F1-C896-4606-B99F-2FACCD5B8E98}"/>
            </a:ext>
          </a:extLst>
        </xdr:cNvPr>
        <xdr:cNvSpPr txBox="1"/>
      </xdr:nvSpPr>
      <xdr:spPr>
        <a:xfrm>
          <a:off x="2466976" y="257175"/>
          <a:ext cx="1295400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Reglas</a:t>
          </a:r>
          <a:r>
            <a:rPr lang="es-MX" sz="1100" baseline="0"/>
            <a:t> de codificación: </a:t>
          </a:r>
        </a:p>
        <a:p>
          <a:r>
            <a:rPr lang="es-MX" sz="1100" baseline="0"/>
            <a:t>1= Nunca</a:t>
          </a:r>
        </a:p>
        <a:p>
          <a:r>
            <a:rPr lang="es-MX" sz="1100" baseline="0"/>
            <a:t>2= Casi nunca</a:t>
          </a:r>
        </a:p>
        <a:p>
          <a:r>
            <a:rPr lang="es-MX" sz="1100" baseline="0"/>
            <a:t>3= A veces</a:t>
          </a:r>
        </a:p>
        <a:p>
          <a:r>
            <a:rPr lang="es-MX" sz="1100" baseline="0"/>
            <a:t>4= Casi siempre </a:t>
          </a:r>
        </a:p>
        <a:p>
          <a:r>
            <a:rPr lang="es-MX" sz="1100" baseline="0"/>
            <a:t>5= Siempre </a:t>
          </a:r>
          <a:endParaRPr lang="es-MX" sz="1100"/>
        </a:p>
      </xdr:txBody>
    </xdr:sp>
    <xdr:clientData/>
  </xdr:twoCellAnchor>
  <xdr:twoCellAnchor>
    <xdr:from>
      <xdr:col>2</xdr:col>
      <xdr:colOff>419101</xdr:colOff>
      <xdr:row>6</xdr:row>
      <xdr:rowOff>161925</xdr:rowOff>
    </xdr:from>
    <xdr:to>
      <xdr:col>6</xdr:col>
      <xdr:colOff>514351</xdr:colOff>
      <xdr:row>17</xdr:row>
      <xdr:rowOff>19051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CAEF899-7D07-46C6-96CC-AB33D08E16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619124</xdr:colOff>
      <xdr:row>6</xdr:row>
      <xdr:rowOff>152400</xdr:rowOff>
    </xdr:from>
    <xdr:to>
      <xdr:col>11</xdr:col>
      <xdr:colOff>228599</xdr:colOff>
      <xdr:row>17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965F4C4-3E5B-44DF-86AD-E3D5C408B8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247649</xdr:colOff>
      <xdr:row>0</xdr:row>
      <xdr:rowOff>38100</xdr:rowOff>
    </xdr:from>
    <xdr:to>
      <xdr:col>14</xdr:col>
      <xdr:colOff>428624</xdr:colOff>
      <xdr:row>8</xdr:row>
      <xdr:rowOff>19049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1170D3A-7775-4134-96CA-7DCACB83F2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21</xdr:row>
      <xdr:rowOff>152400</xdr:rowOff>
    </xdr:from>
    <xdr:to>
      <xdr:col>1</xdr:col>
      <xdr:colOff>1028700</xdr:colOff>
      <xdr:row>28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147B24A-B5CE-42D3-8C6F-65FAC1BFCB8A}"/>
            </a:ext>
          </a:extLst>
        </xdr:cNvPr>
        <xdr:cNvSpPr txBox="1"/>
      </xdr:nvSpPr>
      <xdr:spPr>
        <a:xfrm>
          <a:off x="609600" y="4733925"/>
          <a:ext cx="249555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Reglas</a:t>
          </a:r>
          <a:r>
            <a:rPr lang="es-MX" sz="1100" baseline="0"/>
            <a:t> de codificación:</a:t>
          </a:r>
          <a:endParaRPr lang="es-MX" sz="1100"/>
        </a:p>
        <a:p>
          <a:r>
            <a:rPr lang="es-MX" sz="1100"/>
            <a:t>1. 0-5 años</a:t>
          </a:r>
        </a:p>
        <a:p>
          <a:r>
            <a:rPr lang="es-MX" sz="1100"/>
            <a:t>2.</a:t>
          </a:r>
          <a:r>
            <a:rPr lang="es-MX" sz="1100" baseline="0"/>
            <a:t> 6-10 años</a:t>
          </a:r>
        </a:p>
        <a:p>
          <a:r>
            <a:rPr lang="es-MX" sz="1100" baseline="0"/>
            <a:t>3. 11-15 años </a:t>
          </a:r>
        </a:p>
        <a:p>
          <a:r>
            <a:rPr lang="es-MX" sz="1100" baseline="0"/>
            <a:t>4. 16-20 años</a:t>
          </a:r>
        </a:p>
        <a:p>
          <a:r>
            <a:rPr lang="es-MX" sz="1100" baseline="0"/>
            <a:t>5. 20 años o más</a:t>
          </a:r>
          <a:endParaRPr lang="es-MX" sz="1100"/>
        </a:p>
      </xdr:txBody>
    </xdr:sp>
    <xdr:clientData/>
  </xdr:twoCellAnchor>
  <xdr:twoCellAnchor>
    <xdr:from>
      <xdr:col>2</xdr:col>
      <xdr:colOff>185737</xdr:colOff>
      <xdr:row>4</xdr:row>
      <xdr:rowOff>76200</xdr:rowOff>
    </xdr:from>
    <xdr:to>
      <xdr:col>8</xdr:col>
      <xdr:colOff>42862</xdr:colOff>
      <xdr:row>18</xdr:row>
      <xdr:rowOff>152400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81CACB2A-7DA7-4221-9051-753F8B481A1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81437" y="1419225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59926-906A-42D7-8072-CB6E98817D37}">
  <dimension ref="A1:H16"/>
  <sheetViews>
    <sheetView topLeftCell="H1" workbookViewId="0">
      <selection activeCell="M4" sqref="M4"/>
    </sheetView>
  </sheetViews>
  <sheetFormatPr baseColWidth="10" defaultRowHeight="15" x14ac:dyDescent="0.25"/>
  <cols>
    <col min="1" max="1" width="29.42578125" customWidth="1"/>
  </cols>
  <sheetData>
    <row r="1" spans="1:8" ht="66" customHeight="1" x14ac:dyDescent="0.25">
      <c r="A1" s="1" t="s">
        <v>15</v>
      </c>
      <c r="B1" t="s">
        <v>16</v>
      </c>
      <c r="E1" s="2" t="s">
        <v>17</v>
      </c>
      <c r="F1" s="3" t="s">
        <v>18</v>
      </c>
      <c r="G1" s="5" t="s">
        <v>19</v>
      </c>
      <c r="H1" s="7" t="s">
        <v>20</v>
      </c>
    </row>
    <row r="2" spans="1:8" x14ac:dyDescent="0.25">
      <c r="A2" t="s">
        <v>0</v>
      </c>
      <c r="B2">
        <v>3</v>
      </c>
      <c r="E2" s="2">
        <v>1</v>
      </c>
      <c r="F2" s="4" cm="1">
        <f t="array" ref="F2:F6">COUNTIF(B2:B16,E2:E6)</f>
        <v>3</v>
      </c>
      <c r="G2" s="6">
        <f>F2/F7</f>
        <v>0.2</v>
      </c>
      <c r="H2" s="8">
        <f>G2</f>
        <v>0.2</v>
      </c>
    </row>
    <row r="3" spans="1:8" x14ac:dyDescent="0.25">
      <c r="A3" t="s">
        <v>1</v>
      </c>
      <c r="B3">
        <v>1</v>
      </c>
      <c r="E3" s="2">
        <v>2</v>
      </c>
      <c r="F3" s="4">
        <v>4</v>
      </c>
      <c r="G3" s="6">
        <f>F3/F7</f>
        <v>0.26666666666666666</v>
      </c>
      <c r="H3" s="8">
        <f t="shared" ref="H3:H6" si="0">G3</f>
        <v>0.26666666666666666</v>
      </c>
    </row>
    <row r="4" spans="1:8" x14ac:dyDescent="0.25">
      <c r="A4" t="s">
        <v>2</v>
      </c>
      <c r="B4">
        <v>5</v>
      </c>
      <c r="E4" s="2">
        <v>3</v>
      </c>
      <c r="F4" s="4">
        <v>3</v>
      </c>
      <c r="G4" s="6">
        <f>F4/F7</f>
        <v>0.2</v>
      </c>
      <c r="H4" s="8">
        <f t="shared" si="0"/>
        <v>0.2</v>
      </c>
    </row>
    <row r="5" spans="1:8" x14ac:dyDescent="0.25">
      <c r="A5" t="s">
        <v>3</v>
      </c>
      <c r="B5">
        <v>2</v>
      </c>
      <c r="E5" s="2">
        <v>4</v>
      </c>
      <c r="F5" s="4">
        <v>2</v>
      </c>
      <c r="G5" s="6">
        <f>F5/F7</f>
        <v>0.13333333333333333</v>
      </c>
      <c r="H5" s="8">
        <f t="shared" si="0"/>
        <v>0.13333333333333333</v>
      </c>
    </row>
    <row r="6" spans="1:8" x14ac:dyDescent="0.25">
      <c r="A6" t="s">
        <v>4</v>
      </c>
      <c r="B6">
        <v>1</v>
      </c>
      <c r="E6" s="2">
        <v>5</v>
      </c>
      <c r="F6" s="4">
        <v>3</v>
      </c>
      <c r="G6" s="6">
        <f>F6/F7</f>
        <v>0.2</v>
      </c>
      <c r="H6" s="8">
        <f t="shared" si="0"/>
        <v>0.2</v>
      </c>
    </row>
    <row r="7" spans="1:8" x14ac:dyDescent="0.25">
      <c r="A7" t="s">
        <v>5</v>
      </c>
      <c r="B7">
        <v>4</v>
      </c>
      <c r="F7">
        <f>SUM(F2:F6)</f>
        <v>15</v>
      </c>
    </row>
    <row r="8" spans="1:8" x14ac:dyDescent="0.25">
      <c r="A8" t="s">
        <v>6</v>
      </c>
      <c r="B8">
        <v>2</v>
      </c>
    </row>
    <row r="9" spans="1:8" x14ac:dyDescent="0.25">
      <c r="A9" t="s">
        <v>7</v>
      </c>
      <c r="B9">
        <v>3</v>
      </c>
    </row>
    <row r="10" spans="1:8" x14ac:dyDescent="0.25">
      <c r="A10" t="s">
        <v>8</v>
      </c>
      <c r="B10">
        <v>5</v>
      </c>
    </row>
    <row r="11" spans="1:8" x14ac:dyDescent="0.25">
      <c r="A11" t="s">
        <v>9</v>
      </c>
      <c r="B11">
        <v>2</v>
      </c>
    </row>
    <row r="12" spans="1:8" x14ac:dyDescent="0.25">
      <c r="A12" t="s">
        <v>10</v>
      </c>
      <c r="B12">
        <v>4</v>
      </c>
    </row>
    <row r="13" spans="1:8" x14ac:dyDescent="0.25">
      <c r="A13" t="s">
        <v>11</v>
      </c>
      <c r="B13">
        <v>5</v>
      </c>
    </row>
    <row r="14" spans="1:8" x14ac:dyDescent="0.25">
      <c r="A14" t="s">
        <v>12</v>
      </c>
      <c r="B14">
        <v>2</v>
      </c>
    </row>
    <row r="15" spans="1:8" x14ac:dyDescent="0.25">
      <c r="A15" t="s">
        <v>13</v>
      </c>
      <c r="B15">
        <v>3</v>
      </c>
    </row>
    <row r="16" spans="1:8" x14ac:dyDescent="0.25">
      <c r="A16" t="s">
        <v>14</v>
      </c>
      <c r="B16">
        <v>1</v>
      </c>
    </row>
  </sheetData>
  <sortState xmlns:xlrd2="http://schemas.microsoft.com/office/spreadsheetml/2017/richdata2" ref="E2:H6">
    <sortCondition ref="E2:E6"/>
  </sortState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EC84B-972C-4866-8847-A68D19749D97}">
  <dimension ref="A1:H21"/>
  <sheetViews>
    <sheetView workbookViewId="0">
      <selection activeCell="K3" sqref="K3"/>
    </sheetView>
  </sheetViews>
  <sheetFormatPr baseColWidth="10" defaultRowHeight="15" x14ac:dyDescent="0.25"/>
  <cols>
    <col min="1" max="1" width="28.140625" customWidth="1"/>
  </cols>
  <sheetData>
    <row r="1" spans="1:8" ht="45.75" customHeight="1" x14ac:dyDescent="0.25">
      <c r="A1" s="9" t="s">
        <v>21</v>
      </c>
      <c r="B1" t="s">
        <v>16</v>
      </c>
      <c r="E1" s="10" t="s">
        <v>42</v>
      </c>
      <c r="F1" s="11" t="s">
        <v>43</v>
      </c>
      <c r="G1" s="4" t="s">
        <v>44</v>
      </c>
      <c r="H1" s="13" t="s">
        <v>45</v>
      </c>
    </row>
    <row r="2" spans="1:8" x14ac:dyDescent="0.25">
      <c r="A2" t="s">
        <v>22</v>
      </c>
      <c r="B2">
        <v>1</v>
      </c>
      <c r="E2" s="10">
        <v>1</v>
      </c>
      <c r="F2" s="11" cm="1">
        <f t="array" ref="F2:F6">COUNTIF(B2:B21,E2:E6)</f>
        <v>2</v>
      </c>
      <c r="G2" s="12" cm="1">
        <f t="array" ref="G2:G6">_xlfn.ANCHORARRAY(F2)/F7</f>
        <v>0.1</v>
      </c>
      <c r="H2" s="14">
        <f>G2</f>
        <v>0.1</v>
      </c>
    </row>
    <row r="3" spans="1:8" x14ac:dyDescent="0.25">
      <c r="A3" t="s">
        <v>23</v>
      </c>
      <c r="B3">
        <v>3</v>
      </c>
      <c r="E3" s="10">
        <v>2</v>
      </c>
      <c r="F3" s="11">
        <v>6</v>
      </c>
      <c r="G3" s="12">
        <v>0.3</v>
      </c>
      <c r="H3" s="14">
        <f t="shared" ref="H3:H6" si="0">G3</f>
        <v>0.3</v>
      </c>
    </row>
    <row r="4" spans="1:8" x14ac:dyDescent="0.25">
      <c r="A4" t="s">
        <v>24</v>
      </c>
      <c r="B4">
        <v>4</v>
      </c>
      <c r="E4" s="10">
        <v>3</v>
      </c>
      <c r="F4" s="11">
        <v>6</v>
      </c>
      <c r="G4" s="12">
        <v>0.3</v>
      </c>
      <c r="H4" s="14">
        <f t="shared" si="0"/>
        <v>0.3</v>
      </c>
    </row>
    <row r="5" spans="1:8" x14ac:dyDescent="0.25">
      <c r="A5" t="s">
        <v>25</v>
      </c>
      <c r="B5">
        <v>2</v>
      </c>
      <c r="E5" s="10">
        <v>4</v>
      </c>
      <c r="F5" s="11">
        <v>3</v>
      </c>
      <c r="G5" s="12">
        <v>0.15</v>
      </c>
      <c r="H5" s="14">
        <f t="shared" si="0"/>
        <v>0.15</v>
      </c>
    </row>
    <row r="6" spans="1:8" x14ac:dyDescent="0.25">
      <c r="A6" t="s">
        <v>26</v>
      </c>
      <c r="B6">
        <v>5</v>
      </c>
      <c r="E6" s="10">
        <v>5</v>
      </c>
      <c r="F6" s="11">
        <v>3</v>
      </c>
      <c r="G6" s="12">
        <v>0.15</v>
      </c>
      <c r="H6" s="14">
        <f t="shared" si="0"/>
        <v>0.15</v>
      </c>
    </row>
    <row r="7" spans="1:8" x14ac:dyDescent="0.25">
      <c r="A7" t="s">
        <v>27</v>
      </c>
      <c r="B7">
        <v>3</v>
      </c>
      <c r="F7">
        <f>SUM(F2:F6)</f>
        <v>20</v>
      </c>
    </row>
    <row r="8" spans="1:8" x14ac:dyDescent="0.25">
      <c r="A8" t="s">
        <v>28</v>
      </c>
      <c r="B8">
        <v>2</v>
      </c>
    </row>
    <row r="9" spans="1:8" x14ac:dyDescent="0.25">
      <c r="A9" t="s">
        <v>29</v>
      </c>
      <c r="B9">
        <v>3</v>
      </c>
    </row>
    <row r="10" spans="1:8" x14ac:dyDescent="0.25">
      <c r="A10" t="s">
        <v>30</v>
      </c>
      <c r="B10">
        <v>1</v>
      </c>
    </row>
    <row r="11" spans="1:8" x14ac:dyDescent="0.25">
      <c r="A11" t="s">
        <v>31</v>
      </c>
      <c r="B11">
        <v>2</v>
      </c>
    </row>
    <row r="12" spans="1:8" x14ac:dyDescent="0.25">
      <c r="A12" t="s">
        <v>32</v>
      </c>
      <c r="B12">
        <v>3</v>
      </c>
    </row>
    <row r="13" spans="1:8" x14ac:dyDescent="0.25">
      <c r="A13" t="s">
        <v>33</v>
      </c>
      <c r="B13">
        <v>4</v>
      </c>
    </row>
    <row r="14" spans="1:8" x14ac:dyDescent="0.25">
      <c r="A14" t="s">
        <v>34</v>
      </c>
      <c r="B14">
        <v>2</v>
      </c>
    </row>
    <row r="15" spans="1:8" x14ac:dyDescent="0.25">
      <c r="A15" t="s">
        <v>35</v>
      </c>
      <c r="B15">
        <v>2</v>
      </c>
    </row>
    <row r="16" spans="1:8" x14ac:dyDescent="0.25">
      <c r="A16" t="s">
        <v>36</v>
      </c>
      <c r="B16">
        <v>3</v>
      </c>
    </row>
    <row r="17" spans="1:2" x14ac:dyDescent="0.25">
      <c r="A17" t="s">
        <v>37</v>
      </c>
      <c r="B17">
        <v>4</v>
      </c>
    </row>
    <row r="18" spans="1:2" x14ac:dyDescent="0.25">
      <c r="A18" t="s">
        <v>38</v>
      </c>
      <c r="B18">
        <v>5</v>
      </c>
    </row>
    <row r="19" spans="1:2" x14ac:dyDescent="0.25">
      <c r="A19" t="s">
        <v>39</v>
      </c>
      <c r="B19">
        <v>5</v>
      </c>
    </row>
    <row r="20" spans="1:2" x14ac:dyDescent="0.25">
      <c r="A20" t="s">
        <v>40</v>
      </c>
      <c r="B20">
        <v>3</v>
      </c>
    </row>
    <row r="21" spans="1:2" x14ac:dyDescent="0.25">
      <c r="A21" t="s">
        <v>41</v>
      </c>
      <c r="B21">
        <v>2</v>
      </c>
    </row>
  </sheetData>
  <sortState xmlns:xlrd2="http://schemas.microsoft.com/office/spreadsheetml/2017/richdata2" ref="E2:H6">
    <sortCondition ref="E2:E6"/>
  </sortState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A4396-86EA-4C4E-A48B-0258EE75C584}">
  <dimension ref="A1:H17"/>
  <sheetViews>
    <sheetView tabSelected="1" workbookViewId="0">
      <selection activeCell="N15" sqref="N15"/>
    </sheetView>
  </sheetViews>
  <sheetFormatPr baseColWidth="10" defaultRowHeight="15" x14ac:dyDescent="0.25"/>
  <cols>
    <col min="1" max="1" width="29.7109375" customWidth="1"/>
  </cols>
  <sheetData>
    <row r="1" spans="1:8" ht="58.5" customHeight="1" x14ac:dyDescent="0.25">
      <c r="A1" s="9" t="s">
        <v>46</v>
      </c>
      <c r="B1" t="s">
        <v>63</v>
      </c>
      <c r="E1" s="15" t="s">
        <v>42</v>
      </c>
      <c r="F1" s="2" t="s">
        <v>43</v>
      </c>
      <c r="G1" s="16" t="s">
        <v>44</v>
      </c>
      <c r="H1" s="18" t="s">
        <v>64</v>
      </c>
    </row>
    <row r="2" spans="1:8" x14ac:dyDescent="0.25">
      <c r="A2" t="s">
        <v>47</v>
      </c>
      <c r="B2">
        <v>4</v>
      </c>
      <c r="E2" s="15">
        <v>1</v>
      </c>
      <c r="F2" s="2" cm="1">
        <f t="array" ref="F2:F6">COUNTIF(B2:B17,E2:E6)</f>
        <v>2</v>
      </c>
      <c r="G2" s="17" cm="1">
        <f t="array" ref="G2:G6">_xlfn.ANCHORARRAY(F2)/F7</f>
        <v>0.125</v>
      </c>
      <c r="H2" s="19">
        <f>G2</f>
        <v>0.125</v>
      </c>
    </row>
    <row r="3" spans="1:8" x14ac:dyDescent="0.25">
      <c r="A3" t="s">
        <v>48</v>
      </c>
      <c r="B3">
        <v>5</v>
      </c>
      <c r="E3" s="15">
        <v>2</v>
      </c>
      <c r="F3" s="2">
        <v>1</v>
      </c>
      <c r="G3" s="17">
        <v>6.25E-2</v>
      </c>
      <c r="H3" s="19">
        <f t="shared" ref="H3:H6" si="0">G3</f>
        <v>6.25E-2</v>
      </c>
    </row>
    <row r="4" spans="1:8" x14ac:dyDescent="0.25">
      <c r="A4" t="s">
        <v>49</v>
      </c>
      <c r="B4">
        <v>3</v>
      </c>
      <c r="E4" s="15">
        <v>3</v>
      </c>
      <c r="F4" s="2">
        <v>5</v>
      </c>
      <c r="G4" s="17">
        <v>0.3125</v>
      </c>
      <c r="H4" s="19">
        <f t="shared" si="0"/>
        <v>0.3125</v>
      </c>
    </row>
    <row r="5" spans="1:8" x14ac:dyDescent="0.25">
      <c r="A5" t="s">
        <v>50</v>
      </c>
      <c r="B5">
        <v>2</v>
      </c>
      <c r="E5" s="15">
        <v>4</v>
      </c>
      <c r="F5" s="2">
        <v>4</v>
      </c>
      <c r="G5" s="17">
        <v>0.25</v>
      </c>
      <c r="H5" s="19">
        <f t="shared" si="0"/>
        <v>0.25</v>
      </c>
    </row>
    <row r="6" spans="1:8" x14ac:dyDescent="0.25">
      <c r="A6" t="s">
        <v>51</v>
      </c>
      <c r="B6">
        <v>3</v>
      </c>
      <c r="E6" s="15">
        <v>5</v>
      </c>
      <c r="F6" s="2">
        <v>4</v>
      </c>
      <c r="G6" s="17">
        <v>0.25</v>
      </c>
      <c r="H6" s="19">
        <f t="shared" si="0"/>
        <v>0.25</v>
      </c>
    </row>
    <row r="7" spans="1:8" x14ac:dyDescent="0.25">
      <c r="A7" t="s">
        <v>52</v>
      </c>
      <c r="B7">
        <v>4</v>
      </c>
      <c r="F7">
        <f>SUM(F2:F6)</f>
        <v>16</v>
      </c>
    </row>
    <row r="8" spans="1:8" x14ac:dyDescent="0.25">
      <c r="A8" t="s">
        <v>53</v>
      </c>
      <c r="B8">
        <v>1</v>
      </c>
    </row>
    <row r="9" spans="1:8" x14ac:dyDescent="0.25">
      <c r="A9" t="s">
        <v>54</v>
      </c>
      <c r="B9">
        <v>3</v>
      </c>
    </row>
    <row r="10" spans="1:8" x14ac:dyDescent="0.25">
      <c r="A10" t="s">
        <v>55</v>
      </c>
      <c r="B10">
        <v>4</v>
      </c>
    </row>
    <row r="11" spans="1:8" x14ac:dyDescent="0.25">
      <c r="A11" t="s">
        <v>56</v>
      </c>
      <c r="B11">
        <v>5</v>
      </c>
    </row>
    <row r="12" spans="1:8" x14ac:dyDescent="0.25">
      <c r="A12" t="s">
        <v>57</v>
      </c>
      <c r="B12">
        <v>3</v>
      </c>
    </row>
    <row r="13" spans="1:8" x14ac:dyDescent="0.25">
      <c r="A13" t="s">
        <v>58</v>
      </c>
      <c r="B13">
        <v>1</v>
      </c>
    </row>
    <row r="14" spans="1:8" x14ac:dyDescent="0.25">
      <c r="A14" t="s">
        <v>59</v>
      </c>
      <c r="B14">
        <v>3</v>
      </c>
    </row>
    <row r="15" spans="1:8" x14ac:dyDescent="0.25">
      <c r="A15" t="s">
        <v>60</v>
      </c>
      <c r="B15">
        <v>4</v>
      </c>
    </row>
    <row r="16" spans="1:8" x14ac:dyDescent="0.25">
      <c r="A16" t="s">
        <v>61</v>
      </c>
      <c r="B16">
        <v>5</v>
      </c>
    </row>
    <row r="17" spans="1:2" x14ac:dyDescent="0.25">
      <c r="A17" t="s">
        <v>62</v>
      </c>
      <c r="B17">
        <v>5</v>
      </c>
    </row>
  </sheetData>
  <sortState xmlns:xlrd2="http://schemas.microsoft.com/office/spreadsheetml/2017/richdata2" ref="E2:H17">
    <sortCondition ref="E2:E17"/>
  </sortState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74952-6E2A-497C-BC25-DF4C546D22D2}">
  <dimension ref="A1:H21"/>
  <sheetViews>
    <sheetView workbookViewId="0">
      <selection activeCell="O14" sqref="O14"/>
    </sheetView>
  </sheetViews>
  <sheetFormatPr baseColWidth="10" defaultRowHeight="15" x14ac:dyDescent="0.25"/>
  <cols>
    <col min="1" max="1" width="23.85546875" customWidth="1"/>
  </cols>
  <sheetData>
    <row r="1" spans="1:8" ht="58.5" customHeight="1" x14ac:dyDescent="0.25">
      <c r="A1" s="9" t="s">
        <v>65</v>
      </c>
      <c r="B1" t="s">
        <v>16</v>
      </c>
      <c r="E1" s="20" t="s">
        <v>42</v>
      </c>
      <c r="F1" s="21" t="s">
        <v>43</v>
      </c>
      <c r="G1" s="22" t="s">
        <v>70</v>
      </c>
      <c r="H1" s="25" t="s">
        <v>64</v>
      </c>
    </row>
    <row r="2" spans="1:8" x14ac:dyDescent="0.25">
      <c r="A2" t="s">
        <v>47</v>
      </c>
      <c r="B2">
        <v>3</v>
      </c>
      <c r="E2" s="20">
        <v>1</v>
      </c>
      <c r="F2" s="21" cm="1">
        <f t="array" ref="F2:F6">COUNTIF(B2:B21,E2:E6)</f>
        <v>5</v>
      </c>
      <c r="G2" s="23" cm="1">
        <f t="array" ref="G2:G6">_xlfn.ANCHORARRAY(F2)/F7</f>
        <v>0.25</v>
      </c>
      <c r="H2" s="24">
        <f>G2</f>
        <v>0.25</v>
      </c>
    </row>
    <row r="3" spans="1:8" x14ac:dyDescent="0.25">
      <c r="A3" t="s">
        <v>48</v>
      </c>
      <c r="B3">
        <v>2</v>
      </c>
      <c r="E3" s="20">
        <v>2</v>
      </c>
      <c r="F3" s="21">
        <v>7</v>
      </c>
      <c r="G3" s="23">
        <v>0.35</v>
      </c>
      <c r="H3" s="24">
        <f t="shared" ref="H3:H6" si="0">G3</f>
        <v>0.35</v>
      </c>
    </row>
    <row r="4" spans="1:8" x14ac:dyDescent="0.25">
      <c r="A4" t="s">
        <v>49</v>
      </c>
      <c r="B4">
        <v>5</v>
      </c>
      <c r="E4" s="20">
        <v>3</v>
      </c>
      <c r="F4" s="21">
        <v>4</v>
      </c>
      <c r="G4" s="23">
        <v>0.2</v>
      </c>
      <c r="H4" s="24">
        <f t="shared" si="0"/>
        <v>0.2</v>
      </c>
    </row>
    <row r="5" spans="1:8" x14ac:dyDescent="0.25">
      <c r="A5" t="s">
        <v>50</v>
      </c>
      <c r="B5">
        <v>1</v>
      </c>
      <c r="E5" s="20">
        <v>4</v>
      </c>
      <c r="F5" s="21">
        <v>2</v>
      </c>
      <c r="G5" s="23">
        <v>0.1</v>
      </c>
      <c r="H5" s="24">
        <f t="shared" si="0"/>
        <v>0.1</v>
      </c>
    </row>
    <row r="6" spans="1:8" x14ac:dyDescent="0.25">
      <c r="A6" t="s">
        <v>51</v>
      </c>
      <c r="B6">
        <v>1</v>
      </c>
      <c r="E6" s="20">
        <v>5</v>
      </c>
      <c r="F6" s="21">
        <v>2</v>
      </c>
      <c r="G6" s="23">
        <v>0.1</v>
      </c>
      <c r="H6" s="24">
        <f t="shared" si="0"/>
        <v>0.1</v>
      </c>
    </row>
    <row r="7" spans="1:8" x14ac:dyDescent="0.25">
      <c r="A7" t="s">
        <v>52</v>
      </c>
      <c r="B7">
        <v>4</v>
      </c>
      <c r="F7">
        <f>SUM(F2:F6)</f>
        <v>20</v>
      </c>
    </row>
    <row r="8" spans="1:8" x14ac:dyDescent="0.25">
      <c r="A8" t="s">
        <v>53</v>
      </c>
      <c r="B8">
        <v>2</v>
      </c>
    </row>
    <row r="9" spans="1:8" x14ac:dyDescent="0.25">
      <c r="A9" t="s">
        <v>54</v>
      </c>
      <c r="B9">
        <v>2</v>
      </c>
    </row>
    <row r="10" spans="1:8" x14ac:dyDescent="0.25">
      <c r="A10" t="s">
        <v>55</v>
      </c>
      <c r="B10">
        <v>1</v>
      </c>
    </row>
    <row r="11" spans="1:8" x14ac:dyDescent="0.25">
      <c r="A11" t="s">
        <v>56</v>
      </c>
      <c r="B11">
        <v>2</v>
      </c>
    </row>
    <row r="12" spans="1:8" x14ac:dyDescent="0.25">
      <c r="A12" t="s">
        <v>57</v>
      </c>
      <c r="B12">
        <v>1</v>
      </c>
    </row>
    <row r="13" spans="1:8" x14ac:dyDescent="0.25">
      <c r="A13" t="s">
        <v>58</v>
      </c>
      <c r="B13">
        <v>2</v>
      </c>
    </row>
    <row r="14" spans="1:8" x14ac:dyDescent="0.25">
      <c r="A14" t="s">
        <v>59</v>
      </c>
      <c r="B14">
        <v>2</v>
      </c>
    </row>
    <row r="15" spans="1:8" x14ac:dyDescent="0.25">
      <c r="A15" t="s">
        <v>60</v>
      </c>
      <c r="B15">
        <v>3</v>
      </c>
    </row>
    <row r="16" spans="1:8" x14ac:dyDescent="0.25">
      <c r="A16" t="s">
        <v>61</v>
      </c>
      <c r="B16">
        <v>3</v>
      </c>
    </row>
    <row r="17" spans="1:2" x14ac:dyDescent="0.25">
      <c r="A17" t="s">
        <v>62</v>
      </c>
      <c r="B17">
        <v>4</v>
      </c>
    </row>
    <row r="18" spans="1:2" x14ac:dyDescent="0.25">
      <c r="A18" t="s">
        <v>66</v>
      </c>
      <c r="B18">
        <v>2</v>
      </c>
    </row>
    <row r="19" spans="1:2" x14ac:dyDescent="0.25">
      <c r="A19" t="s">
        <v>67</v>
      </c>
      <c r="B19">
        <v>3</v>
      </c>
    </row>
    <row r="20" spans="1:2" x14ac:dyDescent="0.25">
      <c r="A20" t="s">
        <v>68</v>
      </c>
      <c r="B20">
        <v>1</v>
      </c>
    </row>
    <row r="21" spans="1:2" x14ac:dyDescent="0.25">
      <c r="A21" t="s">
        <v>69</v>
      </c>
      <c r="B21">
        <v>5</v>
      </c>
    </row>
  </sheetData>
  <sortState xmlns:xlrd2="http://schemas.microsoft.com/office/spreadsheetml/2017/richdata2" ref="E2:H21">
    <sortCondition ref="E2:E21"/>
  </sortState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578AE-7E02-4790-8EEF-2D8B137A40BF}">
  <dimension ref="A1:F21"/>
  <sheetViews>
    <sheetView workbookViewId="0">
      <selection activeCell="G1" sqref="G1"/>
    </sheetView>
  </sheetViews>
  <sheetFormatPr baseColWidth="10" defaultRowHeight="15" x14ac:dyDescent="0.25"/>
  <cols>
    <col min="1" max="1" width="31.140625" customWidth="1"/>
    <col min="2" max="2" width="24.28515625" customWidth="1"/>
    <col min="4" max="4" width="13.5703125" customWidth="1"/>
  </cols>
  <sheetData>
    <row r="1" spans="1:6" ht="60.75" customHeight="1" x14ac:dyDescent="0.25">
      <c r="A1" s="26" t="s">
        <v>71</v>
      </c>
      <c r="B1" s="27" t="s">
        <v>92</v>
      </c>
      <c r="C1" t="s">
        <v>98</v>
      </c>
      <c r="D1" s="28" t="s">
        <v>96</v>
      </c>
      <c r="E1" s="29" t="s">
        <v>97</v>
      </c>
      <c r="F1" s="9"/>
    </row>
    <row r="2" spans="1:6" x14ac:dyDescent="0.25">
      <c r="A2" t="s">
        <v>72</v>
      </c>
      <c r="B2">
        <v>28</v>
      </c>
      <c r="D2" s="30" t="s">
        <v>94</v>
      </c>
      <c r="E2" s="30">
        <f>AVERAGE(B2:B21)</f>
        <v>15.05</v>
      </c>
    </row>
    <row r="3" spans="1:6" x14ac:dyDescent="0.25">
      <c r="A3" t="s">
        <v>73</v>
      </c>
      <c r="B3">
        <v>3</v>
      </c>
      <c r="D3" s="31" t="s">
        <v>93</v>
      </c>
      <c r="E3" s="31">
        <f>MEDIAN(B2:B21)</f>
        <v>16</v>
      </c>
    </row>
    <row r="4" spans="1:6" x14ac:dyDescent="0.25">
      <c r="A4" t="s">
        <v>74</v>
      </c>
      <c r="B4">
        <v>16</v>
      </c>
      <c r="D4" s="10" t="s">
        <v>95</v>
      </c>
      <c r="E4" s="10">
        <f>MODE(B2:B21)</f>
        <v>16</v>
      </c>
    </row>
    <row r="5" spans="1:6" x14ac:dyDescent="0.25">
      <c r="A5" t="s">
        <v>75</v>
      </c>
      <c r="B5">
        <v>18</v>
      </c>
    </row>
    <row r="6" spans="1:6" x14ac:dyDescent="0.25">
      <c r="A6" t="s">
        <v>76</v>
      </c>
      <c r="B6">
        <v>0</v>
      </c>
    </row>
    <row r="7" spans="1:6" x14ac:dyDescent="0.25">
      <c r="A7" t="s">
        <v>77</v>
      </c>
      <c r="B7">
        <v>5</v>
      </c>
    </row>
    <row r="8" spans="1:6" x14ac:dyDescent="0.25">
      <c r="A8" t="s">
        <v>78</v>
      </c>
      <c r="B8">
        <v>16</v>
      </c>
    </row>
    <row r="9" spans="1:6" x14ac:dyDescent="0.25">
      <c r="A9" t="s">
        <v>79</v>
      </c>
      <c r="B9">
        <v>17</v>
      </c>
    </row>
    <row r="10" spans="1:6" x14ac:dyDescent="0.25">
      <c r="A10" t="s">
        <v>80</v>
      </c>
      <c r="B10">
        <v>18</v>
      </c>
    </row>
    <row r="11" spans="1:6" x14ac:dyDescent="0.25">
      <c r="A11" t="s">
        <v>81</v>
      </c>
      <c r="B11">
        <v>23</v>
      </c>
    </row>
    <row r="12" spans="1:6" x14ac:dyDescent="0.25">
      <c r="A12" t="s">
        <v>82</v>
      </c>
      <c r="B12">
        <v>23</v>
      </c>
    </row>
    <row r="13" spans="1:6" x14ac:dyDescent="0.25">
      <c r="A13" t="s">
        <v>83</v>
      </c>
      <c r="B13">
        <v>18</v>
      </c>
    </row>
    <row r="14" spans="1:6" x14ac:dyDescent="0.25">
      <c r="A14" t="s">
        <v>84</v>
      </c>
      <c r="B14">
        <v>9</v>
      </c>
    </row>
    <row r="15" spans="1:6" x14ac:dyDescent="0.25">
      <c r="A15" t="s">
        <v>85</v>
      </c>
      <c r="B15">
        <v>9</v>
      </c>
    </row>
    <row r="16" spans="1:6" x14ac:dyDescent="0.25">
      <c r="A16" t="s">
        <v>86</v>
      </c>
      <c r="B16">
        <v>12</v>
      </c>
    </row>
    <row r="17" spans="1:2" x14ac:dyDescent="0.25">
      <c r="A17" t="s">
        <v>87</v>
      </c>
      <c r="B17">
        <v>12</v>
      </c>
    </row>
    <row r="18" spans="1:2" x14ac:dyDescent="0.25">
      <c r="A18" t="s">
        <v>88</v>
      </c>
      <c r="B18">
        <v>16</v>
      </c>
    </row>
    <row r="19" spans="1:2" x14ac:dyDescent="0.25">
      <c r="A19" t="s">
        <v>89</v>
      </c>
      <c r="B19">
        <v>16</v>
      </c>
    </row>
    <row r="20" spans="1:2" x14ac:dyDescent="0.25">
      <c r="A20" t="s">
        <v>90</v>
      </c>
      <c r="B20">
        <v>21</v>
      </c>
    </row>
    <row r="21" spans="1:2" x14ac:dyDescent="0.25">
      <c r="A21" t="s">
        <v>91</v>
      </c>
      <c r="B21">
        <v>21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 Y FR EJEMPLO</vt:lpstr>
      <vt:lpstr>ITEM 1</vt:lpstr>
      <vt:lpstr>ITEM 2</vt:lpstr>
      <vt:lpstr>ITEM 3</vt:lpstr>
      <vt:lpstr>MD, M, 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52866</dc:creator>
  <cp:lastModifiedBy>52866</cp:lastModifiedBy>
  <dcterms:created xsi:type="dcterms:W3CDTF">2021-08-26T12:49:55Z</dcterms:created>
  <dcterms:modified xsi:type="dcterms:W3CDTF">2021-08-30T15:38:47Z</dcterms:modified>
</cp:coreProperties>
</file>