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l\Desktop\3B ENEP\PyE\"/>
    </mc:Choice>
  </mc:AlternateContent>
  <xr:revisionPtr revIDLastSave="0" documentId="13_ncr:1_{E12EAC7E-E6D1-41A4-8819-CA789647FBF6}" xr6:coauthVersionLast="47" xr6:coauthVersionMax="47" xr10:uidLastSave="{00000000-0000-0000-0000-000000000000}"/>
  <bookViews>
    <workbookView xWindow="-120" yWindow="-120" windowWidth="20730" windowHeight="11160" activeTab="2" xr2:uid="{93FDB2A3-A99F-4237-97ED-44332C7A43C5}"/>
  </bookViews>
  <sheets>
    <sheet name="FI Y FR ejemplo ¿" sheetId="1" r:id="rId1"/>
    <sheet name="ITEM 1" sheetId="2" r:id="rId2"/>
    <sheet name="ITEM 2" sheetId="3" r:id="rId3"/>
    <sheet name="ITEM 3 " sheetId="4" r:id="rId4"/>
    <sheet name="Md, M, Mo " sheetId="5" r:id="rId5"/>
  </sheets>
  <definedNames>
    <definedName name="_xlchart.v1.0" hidden="1">'Md, M, Mo '!$F$2:$F$4</definedName>
    <definedName name="_xlchart.v1.1" hidden="1">'Md, M, Mo '!$G$2:$G$4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2" i="4"/>
  <c r="G3" i="4"/>
  <c r="G4" i="4"/>
  <c r="G5" i="4"/>
  <c r="H3" i="3"/>
  <c r="H4" i="3"/>
  <c r="H5" i="3"/>
  <c r="H6" i="3"/>
  <c r="H2" i="3"/>
  <c r="G6" i="3"/>
  <c r="G5" i="3"/>
  <c r="G4" i="3"/>
  <c r="G3" i="3"/>
  <c r="G2" i="3"/>
  <c r="G2" i="4"/>
  <c r="F6" i="4"/>
  <c r="F2" i="4" a="1"/>
  <c r="F2" i="4" s="1"/>
  <c r="F7" i="3"/>
  <c r="F2" i="3" a="1"/>
  <c r="F2" i="3" s="1"/>
  <c r="E4" i="3"/>
  <c r="H3" i="2"/>
  <c r="H4" i="2"/>
  <c r="H5" i="2"/>
  <c r="H6" i="2"/>
  <c r="H2" i="2"/>
  <c r="G6" i="2"/>
  <c r="G5" i="2"/>
  <c r="G4" i="2"/>
  <c r="G3" i="2"/>
  <c r="G2" i="2"/>
  <c r="F7" i="2"/>
  <c r="F2" i="2" a="1"/>
  <c r="F2" i="2" s="1"/>
  <c r="G4" i="5"/>
  <c r="G3" i="5"/>
  <c r="G2" i="5"/>
  <c r="H3" i="1"/>
  <c r="H4" i="1"/>
  <c r="H5" i="1"/>
  <c r="H6" i="1"/>
  <c r="H2" i="1"/>
  <c r="G2" i="1" a="1"/>
  <c r="G2" i="1" s="1"/>
  <c r="F7" i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<sst xmlns="http://schemas.openxmlformats.org/spreadsheetml/2006/main" count="130" uniqueCount="89">
  <si>
    <t>docente 1</t>
  </si>
  <si>
    <t xml:space="preserve">docente 2 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</si>
  <si>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</si>
  <si>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</si>
  <si>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</si>
  <si>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</si>
  <si>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</si>
  <si>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</si>
  <si>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</si>
  <si>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</si>
  <si>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</si>
  <si>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</si>
  <si>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</si>
  <si>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</si>
  <si>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</si>
  <si>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¿Los docentes de preescolar estan a favor o en contra de llevar clases virtuales en el jardin de niños?</t>
  </si>
  <si>
    <t xml:space="preserve">1 = en contra </t>
  </si>
  <si>
    <t xml:space="preserve">2 = bastatate en contra </t>
  </si>
  <si>
    <t xml:space="preserve">3= indiferente </t>
  </si>
  <si>
    <t xml:space="preserve">5 = a favor </t>
  </si>
  <si>
    <t xml:space="preserve">4 = bastante a favor </t>
  </si>
  <si>
    <t xml:space="preserve">respuestas </t>
  </si>
  <si>
    <t xml:space="preserve">datos </t>
  </si>
  <si>
    <t>FR(frecuencia relativa)</t>
  </si>
  <si>
    <t>FI(frecuencia absoluta )</t>
  </si>
  <si>
    <t xml:space="preserve">porcentaje % </t>
  </si>
  <si>
    <t xml:space="preserve"> ¿Qué tan satisfecho está con las aplicaciones/plataformas utilizadas para el aprendizaje a distancia?</t>
  </si>
  <si>
    <t xml:space="preserve">3= religular </t>
  </si>
  <si>
    <t>1= Laptop</t>
  </si>
  <si>
    <t>2=Computadora de escritorio</t>
  </si>
  <si>
    <t xml:space="preserve">3= Celular </t>
  </si>
  <si>
    <t xml:space="preserve">4= Tablet </t>
  </si>
  <si>
    <t>¿Cómo siente que es la  comunicación  con los  profesores?</t>
  </si>
  <si>
    <t xml:space="preserve">1= muy mala </t>
  </si>
  <si>
    <t xml:space="preserve">2= mala </t>
  </si>
  <si>
    <t xml:space="preserve">3= regular </t>
  </si>
  <si>
    <t xml:space="preserve">4= buena </t>
  </si>
  <si>
    <t xml:space="preserve">5= muy buena </t>
  </si>
  <si>
    <t xml:space="preserve">1 =  insatisfecho </t>
  </si>
  <si>
    <t>5 =  muy satisfecho</t>
  </si>
  <si>
    <t>2= indiferente</t>
  </si>
  <si>
    <t>4=  satisfecho</t>
  </si>
  <si>
    <t>tutor 1</t>
  </si>
  <si>
    <t>tutor 2</t>
  </si>
  <si>
    <t>tutor 3</t>
  </si>
  <si>
    <t>tutor 4</t>
  </si>
  <si>
    <t>tutor 5</t>
  </si>
  <si>
    <t>tutor 6</t>
  </si>
  <si>
    <t>tutor 7</t>
  </si>
  <si>
    <t>tutor 8</t>
  </si>
  <si>
    <t>tutor 9</t>
  </si>
  <si>
    <t>tutor 10</t>
  </si>
  <si>
    <t>tutor 11</t>
  </si>
  <si>
    <t>tutor 12</t>
  </si>
  <si>
    <t>tutor 13</t>
  </si>
  <si>
    <t>tutor 14</t>
  </si>
  <si>
    <t>tutor 15</t>
  </si>
  <si>
    <t xml:space="preserve">tutor 1 </t>
  </si>
  <si>
    <t xml:space="preserve">¿Qué aparato móvil utiliza el alumno  para tomas las clases en linea? </t>
  </si>
  <si>
    <t xml:space="preserve">Porcentaje %  </t>
  </si>
  <si>
    <t>Frecuencia relativa (FR)</t>
  </si>
  <si>
    <t>Frecuencia absoluta(FI)</t>
  </si>
  <si>
    <t xml:space="preserve">¿Cuántos años hemos invertido en nuestros estudios para llegar a ser una persona exitosa? </t>
  </si>
  <si>
    <t xml:space="preserve">persona 1 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</si>
  <si>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</si>
  <si>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</si>
  <si>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</si>
  <si>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</si>
  <si>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</si>
  <si>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</si>
  <si>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</si>
  <si>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</si>
  <si>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</si>
  <si>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</si>
  <si>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</si>
  <si>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</si>
  <si>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</si>
  <si>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</si>
  <si>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</si>
  <si>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</si>
  <si>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</si>
  <si>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</si>
  <si>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</si>
  <si>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años de estudio (preescolar 3 años, primaria 6, sec3, bachi 3, carrera)</t>
  </si>
  <si>
    <t>Media(M)</t>
  </si>
  <si>
    <t>Moda(Mo)</t>
  </si>
  <si>
    <t xml:space="preserve">medidas de tendencia central </t>
  </si>
  <si>
    <t xml:space="preserve"> Mediana (Md)</t>
  </si>
  <si>
    <t xml:space="preserve">resultado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</si>
</sst>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1EEAC"/>
        <bgColor indexed="64"/>
      </patternFill>
    </fill>
    <fill>
      <patternFill patternType="solid">
        <fgColor rgb="FFEF7C79"/>
        <bgColor indexed="64"/>
      </patternFill>
    </fill>
    <fill>
      <patternFill patternType="solid">
        <fgColor rgb="FFC8A9F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43" fontId="0" fillId="0" borderId="0" xfId="1" applyFont="1"/>
    <xf numFmtId="9" fontId="0" fillId="0" borderId="0" xfId="2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7" borderId="0" xfId="0" applyFill="1" applyAlignment="1">
      <alignment wrapText="1"/>
    </xf>
    <xf numFmtId="0" fontId="0" fillId="7" borderId="0" xfId="0" applyFill="1"/>
    <xf numFmtId="0" fontId="0" fillId="8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8A9F5"/>
      <color rgb="FFEF7C79"/>
      <color rgb="FFB1EEAC"/>
      <color rgb="FFFFCCFF"/>
      <color rgb="FFCCEC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'FI Y FR ejemplo ¿'!$E$2:$E$6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A-4A82-9BD3-3380350A13BF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'FI Y FR ejemplo ¿'!$F$2:$F$6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A-4A82-9BD3-3380350A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15549544"/>
        <c:axId val="415550528"/>
      </c:barChart>
      <c:catAx>
        <c:axId val="4155495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550528"/>
        <c:crosses val="autoZero"/>
        <c:auto val="1"/>
        <c:lblAlgn val="ctr"/>
        <c:lblOffset val="100"/>
        <c:noMultiLvlLbl val="0"/>
      </c:catAx>
      <c:valAx>
        <c:axId val="415550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554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</a:t>
            </a:r>
            <a:r>
              <a:rPr lang="en-US" baseline="0"/>
              <a:t> y Fr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'FI Y FR ejemplo ¿'!$E$2:$E$6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A-4F79-8360-0F3204E48019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'FI Y FR ejemplo ¿'!$G$2:$G$6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A-4F79-8360-0F3204E4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354112"/>
        <c:axId val="490356080"/>
      </c:lineChart>
      <c:catAx>
        <c:axId val="4903541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356080"/>
        <c:crosses val="autoZero"/>
        <c:auto val="1"/>
        <c:lblAlgn val="ctr"/>
        <c:lblOffset val="100"/>
        <c:noMultiLvlLbl val="0"/>
      </c:catAx>
      <c:valAx>
        <c:axId val="4903560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3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porcentaje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AA-403B-8187-544E32AD3C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AA-403B-8187-544E32AD3C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AA-403B-8187-544E32AD3C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AA-403B-8187-544E32AD3C7F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65-45A9-96DF-FEC45EBF8D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¿'!$E$2:$E$6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5-45A9-96DF-FEC45EBF8D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AAA-403B-8187-544E32AD3C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AAA-403B-8187-544E32AD3C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AAA-403B-8187-544E32AD3C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AAA-403B-8187-544E32AD3C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AAA-403B-8187-544E32AD3C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¿'!$H$2:$H$6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5-45A9-96DF-FEC45EBF8D7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Grafica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B-4303-8723-23F259E3EE79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1'!$F$2:$F$6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B-4303-8723-23F259E3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6178048"/>
        <c:axId val="486178376"/>
        <c:axId val="0"/>
      </c:bar3DChart>
      <c:catAx>
        <c:axId val="486178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178376"/>
        <c:crosses val="autoZero"/>
        <c:auto val="1"/>
        <c:lblAlgn val="ctr"/>
        <c:lblOffset val="100"/>
        <c:noMultiLvlLbl val="0"/>
      </c:catAx>
      <c:valAx>
        <c:axId val="48617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1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</a:t>
            </a:r>
            <a:r>
              <a:rPr lang="es-ES" baseline="0"/>
              <a:t> y Fr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6-4914-AA58-2DF3B2DD3FF5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'ITEM 1'!$G$2:$G$6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0.2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6-4914-AA58-2DF3B2DD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499504"/>
        <c:axId val="274912696"/>
      </c:lineChart>
      <c:catAx>
        <c:axId val="51949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912696"/>
        <c:crosses val="autoZero"/>
        <c:auto val="1"/>
        <c:lblAlgn val="ctr"/>
        <c:lblOffset val="100"/>
        <c:noMultiLvlLbl val="0"/>
      </c:catAx>
      <c:valAx>
        <c:axId val="27491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949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3E-4263-8FF6-8681E6AD9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3E-4263-8FF6-8681E6AD9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3E-4263-8FF6-8681E6AD9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3E-4263-8FF6-8681E6AD9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3E-4263-8FF6-8681E6AD9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D-4168-81FE-40AA7D97F99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E3E-4263-8FF6-8681E6AD9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E3E-4263-8FF6-8681E6AD9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E3E-4263-8FF6-8681E6AD9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E3E-4263-8FF6-8681E6AD9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E3E-4263-8FF6-8681E6AD9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D-4168-81FE-40AA7D97F99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FI</a:t>
            </a:r>
          </a:p>
        </c:rich>
      </c:tx>
      <c:layout>
        <c:manualLayout>
          <c:xMode val="edge"/>
          <c:yMode val="edge"/>
          <c:x val="0.3430137795275590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7-4A1B-A3A8-832AE6260994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'ITEM 3 '!$F$2:$F$6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7-4A1B-A3A8-832AE6260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07132744"/>
        <c:axId val="507118640"/>
        <c:axId val="0"/>
      </c:bar3DChart>
      <c:catAx>
        <c:axId val="507132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118640"/>
        <c:crosses val="autoZero"/>
        <c:auto val="1"/>
        <c:lblAlgn val="ctr"/>
        <c:lblOffset val="100"/>
        <c:noMultiLvlLbl val="0"/>
      </c:catAx>
      <c:valAx>
        <c:axId val="50711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71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</a:t>
            </a:r>
            <a:r>
              <a:rPr lang="es-ES" baseline="0"/>
              <a:t> y Fr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'ITEM 3 '!$E$2:$E$5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7-49EF-A3FD-FD19F9D7C9F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'ITEM 3 '!$G$2:$G$5</c:f>
              <c:numCache>
                <c:formatCode>_(* #,##0.00_);_(* \(#,##0.00\);_(* "-"??_);_(@_)</c:formatCode>
                <c:ptCount val="4"/>
                <c:pt idx="0">
                  <c:v>0.13333333333333333</c:v>
                </c:pt>
                <c:pt idx="1">
                  <c:v>0.4</c:v>
                </c:pt>
                <c:pt idx="2">
                  <c:v>0.2</c:v>
                </c:pt>
                <c:pt idx="3">
                  <c:v>0.26666666666666666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9EF-A3FD-FD19F9D7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56096"/>
        <c:axId val="528556752"/>
      </c:lineChart>
      <c:catAx>
        <c:axId val="528556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556752"/>
        <c:crosses val="autoZero"/>
        <c:auto val="1"/>
        <c:lblAlgn val="ctr"/>
        <c:lblOffset val="100"/>
        <c:noMultiLvlLbl val="0"/>
      </c:catAx>
      <c:valAx>
        <c:axId val="5285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85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 '!$E$2:$E$5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1-4974-90BC-FA7497A505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 '!$H$2:$H$5</c:f>
              <c:numCache>
                <c:formatCode>0%</c:formatCode>
                <c:ptCount val="4"/>
                <c:pt idx="0">
                  <c:v>0.13333333333333333</c:v>
                </c:pt>
                <c:pt idx="1">
                  <c:v>0.4</c:v>
                </c:pt>
                <c:pt idx="2">
                  <c:v>0.2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1-4974-90BC-FA7497A5053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waterfall" uniqueId="{FC99FD16-ED04-42F2-89D0-1731ABE24EFE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11</xdr:row>
      <xdr:rowOff>104775</xdr:rowOff>
    </xdr:from>
    <xdr:to>
      <xdr:col>7</xdr:col>
      <xdr:colOff>609600</xdr:colOff>
      <xdr:row>21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E6EC37-8A58-42B6-88D7-033896633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10</xdr:row>
      <xdr:rowOff>133350</xdr:rowOff>
    </xdr:from>
    <xdr:to>
      <xdr:col>13</xdr:col>
      <xdr:colOff>533400</xdr:colOff>
      <xdr:row>22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13105B2-3952-4D32-A29A-D90AFEB3E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0</xdr:row>
      <xdr:rowOff>19050</xdr:rowOff>
    </xdr:from>
    <xdr:to>
      <xdr:col>13</xdr:col>
      <xdr:colOff>247650</xdr:colOff>
      <xdr:row>9</xdr:row>
      <xdr:rowOff>185737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DC94DEF-52A6-4703-91BB-4CCD36B89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8</xdr:row>
      <xdr:rowOff>85725</xdr:rowOff>
    </xdr:from>
    <xdr:to>
      <xdr:col>7</xdr:col>
      <xdr:colOff>381001</xdr:colOff>
      <xdr:row>18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DD43C4-C935-4C86-9344-6CC28C187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552449</xdr:colOff>
      <xdr:row>0</xdr:row>
      <xdr:rowOff>9525</xdr:rowOff>
    </xdr:from>
    <xdr:to>
      <xdr:col>13</xdr:col>
      <xdr:colOff>285750</xdr:colOff>
      <xdr:row>10</xdr:row>
      <xdr:rowOff>42861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C4B028-08BF-4465-A3B4-F3CC99F22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10</xdr:row>
      <xdr:rowOff>152400</xdr:rowOff>
    </xdr:from>
    <xdr:to>
      <xdr:col>12</xdr:col>
      <xdr:colOff>542926</xdr:colOff>
      <xdr:row>22</xdr:row>
      <xdr:rowOff>33337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2F56F5-7DE2-4396-947D-8E2E59AA4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7</xdr:row>
      <xdr:rowOff>95250</xdr:rowOff>
    </xdr:from>
    <xdr:to>
      <xdr:col>8</xdr:col>
      <xdr:colOff>457200</xdr:colOff>
      <xdr:row>19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73FF59-C60B-43D9-BBA9-D2C50F77C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161926</xdr:colOff>
      <xdr:row>0</xdr:row>
      <xdr:rowOff>66675</xdr:rowOff>
    </xdr:from>
    <xdr:to>
      <xdr:col>14</xdr:col>
      <xdr:colOff>333376</xdr:colOff>
      <xdr:row>11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D25782-8ACA-4412-B8FC-554E08CF5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12</xdr:row>
      <xdr:rowOff>38100</xdr:rowOff>
    </xdr:from>
    <xdr:to>
      <xdr:col>13</xdr:col>
      <xdr:colOff>95250</xdr:colOff>
      <xdr:row>23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46BBF6-C048-4217-843B-3757F28A1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</xdr:row>
      <xdr:rowOff>109537</xdr:rowOff>
    </xdr:from>
    <xdr:to>
      <xdr:col>9</xdr:col>
      <xdr:colOff>57150</xdr:colOff>
      <xdr:row>19</xdr:row>
      <xdr:rowOff>185737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81FDA17-F729-4D1F-91B3-5CCEF686B1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4325" y="20145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C2E5-1272-4A9C-8836-37F023A89B07}">
  <dimension ref="A1:H24"/>
  <sheetViews>
    <sheetView workbookViewId="0">
      <selection activeCell="F1" sqref="F1"/>
    </sheetView>
  </sheetViews>
  <sheetFormatPr baseColWidth="10" defaultRowHeight="15" x14ac:dyDescent="0.25"/>
  <cols>
    <col min="1" max="1" width="42.7109375" customWidth="1"/>
    <col min="6" max="6" width="12.5703125" customWidth="1"/>
    <col min="7" max="7" width="13.42578125" customWidth="1"/>
  </cols>
  <sheetData>
    <row r="1" spans="1:8" ht="57.75" customHeight="1" x14ac:dyDescent="0.25">
      <c r="A1" s="2" t="s">
        <v>15</v>
      </c>
      <c r="B1" t="s">
        <v>21</v>
      </c>
      <c r="E1" t="s">
        <v>22</v>
      </c>
      <c r="F1" s="1" t="s">
        <v>24</v>
      </c>
      <c r="G1" s="1" t="s">
        <v>23</v>
      </c>
      <c r="H1" s="1" t="s">
        <v>25</v>
      </c>
    </row>
    <row r="2" spans="1:8" x14ac:dyDescent="0.25">
      <c r="A2" s="3" t="s">
        <v>0</v>
      </c>
      <c r="B2">
        <v>3</v>
      </c>
      <c r="E2">
        <v>1</v>
      </c>
      <c r="F2" cm="1">
        <f t="array" ref="F2:F6">COUNTIF(B2:B16,E2:E6)</f>
        <v>3</v>
      </c>
      <c r="G2" s="4" cm="1">
        <f t="array" ref="G2:G6">_xlfn.ANCHORARRAY(F2)/F7</f>
        <v>0.2</v>
      </c>
      <c r="H2" s="5">
        <f>G2</f>
        <v>0.2</v>
      </c>
    </row>
    <row r="3" spans="1:8" x14ac:dyDescent="0.25">
      <c r="A3" s="3" t="s">
        <v>1</v>
      </c>
      <c r="B3">
        <v>1</v>
      </c>
      <c r="E3">
        <v>2</v>
      </c>
      <c r="F3">
        <v>4</v>
      </c>
      <c r="G3" s="4">
        <v>0.26666666666666666</v>
      </c>
      <c r="H3" s="5">
        <f t="shared" ref="H3:H6" si="0">G3</f>
        <v>0.26666666666666666</v>
      </c>
    </row>
    <row r="4" spans="1:8" x14ac:dyDescent="0.25">
      <c r="A4" s="3" t="s">
        <v>2</v>
      </c>
      <c r="B4">
        <v>5</v>
      </c>
      <c r="E4">
        <v>3</v>
      </c>
      <c r="F4">
        <v>3</v>
      </c>
      <c r="G4" s="4">
        <v>0.2</v>
      </c>
      <c r="H4" s="5">
        <f t="shared" si="0"/>
        <v>0.2</v>
      </c>
    </row>
    <row r="5" spans="1:8" x14ac:dyDescent="0.25">
      <c r="A5" s="3" t="s">
        <v>3</v>
      </c>
      <c r="B5">
        <v>2</v>
      </c>
      <c r="E5">
        <v>4</v>
      </c>
      <c r="F5">
        <v>2</v>
      </c>
      <c r="G5" s="4">
        <v>0.13333333333333333</v>
      </c>
      <c r="H5" s="5">
        <f t="shared" si="0"/>
        <v>0.13333333333333333</v>
      </c>
    </row>
    <row r="6" spans="1:8" x14ac:dyDescent="0.25">
      <c r="A6" s="3" t="s">
        <v>4</v>
      </c>
      <c r="B6">
        <v>1</v>
      </c>
      <c r="E6">
        <v>5</v>
      </c>
      <c r="F6">
        <v>3</v>
      </c>
      <c r="G6" s="4">
        <v>0.2</v>
      </c>
      <c r="H6" s="5">
        <f t="shared" si="0"/>
        <v>0.2</v>
      </c>
    </row>
    <row r="7" spans="1:8" x14ac:dyDescent="0.25">
      <c r="A7" s="3" t="s">
        <v>5</v>
      </c>
      <c r="B7">
        <v>4</v>
      </c>
      <c r="F7">
        <f>SUM(F2:F6)</f>
        <v>15</v>
      </c>
    </row>
    <row r="8" spans="1:8" x14ac:dyDescent="0.25">
      <c r="A8" s="3" t="s">
        <v>6</v>
      </c>
      <c r="B8">
        <v>2</v>
      </c>
    </row>
    <row r="9" spans="1:8" x14ac:dyDescent="0.25">
      <c r="A9" s="3" t="s">
        <v>7</v>
      </c>
      <c r="B9">
        <v>3</v>
      </c>
    </row>
    <row r="10" spans="1:8" x14ac:dyDescent="0.25">
      <c r="A10" s="3" t="s">
        <v>8</v>
      </c>
      <c r="B10">
        <v>5</v>
      </c>
    </row>
    <row r="11" spans="1:8" x14ac:dyDescent="0.25">
      <c r="A11" s="3" t="s">
        <v>9</v>
      </c>
      <c r="B11">
        <v>2</v>
      </c>
    </row>
    <row r="12" spans="1:8" x14ac:dyDescent="0.25">
      <c r="A12" s="3" t="s">
        <v>10</v>
      </c>
      <c r="B12">
        <v>4</v>
      </c>
    </row>
    <row r="13" spans="1:8" x14ac:dyDescent="0.25">
      <c r="A13" s="3" t="s">
        <v>11</v>
      </c>
      <c r="B13">
        <v>5</v>
      </c>
    </row>
    <row r="14" spans="1:8" x14ac:dyDescent="0.25">
      <c r="A14" s="3" t="s">
        <v>12</v>
      </c>
      <c r="B14">
        <v>2</v>
      </c>
    </row>
    <row r="15" spans="1:8" x14ac:dyDescent="0.25">
      <c r="A15" s="3" t="s">
        <v>13</v>
      </c>
      <c r="B15">
        <v>3</v>
      </c>
    </row>
    <row r="16" spans="1:8" x14ac:dyDescent="0.25">
      <c r="A16" s="3" t="s">
        <v>14</v>
      </c>
      <c r="B16">
        <v>1</v>
      </c>
    </row>
    <row r="20" spans="1:1" x14ac:dyDescent="0.25">
      <c r="A20" t="s">
        <v>16</v>
      </c>
    </row>
    <row r="21" spans="1:1" x14ac:dyDescent="0.25">
      <c r="A21" t="s">
        <v>17</v>
      </c>
    </row>
    <row r="22" spans="1:1" x14ac:dyDescent="0.25">
      <c r="A22" t="s">
        <v>18</v>
      </c>
    </row>
    <row r="23" spans="1:1" x14ac:dyDescent="0.25">
      <c r="A23" t="s">
        <v>20</v>
      </c>
    </row>
    <row r="24" spans="1:1" x14ac:dyDescent="0.25">
      <c r="A24" t="s">
        <v>19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E0D8-0317-44DE-9D1F-33D9E1BB9765}">
  <dimension ref="A1:H24"/>
  <sheetViews>
    <sheetView workbookViewId="0">
      <selection activeCell="D23" sqref="D23"/>
    </sheetView>
  </sheetViews>
  <sheetFormatPr baseColWidth="10" defaultRowHeight="15" x14ac:dyDescent="0.25"/>
  <cols>
    <col min="1" max="1" width="38" customWidth="1"/>
  </cols>
  <sheetData>
    <row r="1" spans="1:8" ht="45" x14ac:dyDescent="0.25">
      <c r="A1" s="1" t="s">
        <v>26</v>
      </c>
      <c r="B1" t="s">
        <v>21</v>
      </c>
      <c r="E1" t="s">
        <v>22</v>
      </c>
      <c r="F1" s="1" t="s">
        <v>61</v>
      </c>
      <c r="G1" s="1" t="s">
        <v>60</v>
      </c>
      <c r="H1" s="1" t="s">
        <v>59</v>
      </c>
    </row>
    <row r="2" spans="1:8" x14ac:dyDescent="0.25">
      <c r="A2" t="s">
        <v>42</v>
      </c>
      <c r="B2">
        <v>4</v>
      </c>
      <c r="E2">
        <v>1</v>
      </c>
      <c r="F2" cm="1">
        <f t="array" ref="F2:F6">COUNTIF(B2:B16,E2:E6)</f>
        <v>1</v>
      </c>
      <c r="G2" s="4">
        <f>F2/F7</f>
        <v>6.6666666666666666E-2</v>
      </c>
      <c r="H2" s="5">
        <f>G2</f>
        <v>6.6666666666666666E-2</v>
      </c>
    </row>
    <row r="3" spans="1:8" x14ac:dyDescent="0.25">
      <c r="A3" t="s">
        <v>43</v>
      </c>
      <c r="B3">
        <v>2</v>
      </c>
      <c r="E3">
        <v>2</v>
      </c>
      <c r="F3">
        <v>3</v>
      </c>
      <c r="G3" s="4">
        <f>F3/F7</f>
        <v>0.2</v>
      </c>
      <c r="H3" s="5">
        <f t="shared" ref="H3:H6" si="0">G3</f>
        <v>0.2</v>
      </c>
    </row>
    <row r="4" spans="1:8" x14ac:dyDescent="0.25">
      <c r="A4" t="s">
        <v>44</v>
      </c>
      <c r="B4">
        <v>4</v>
      </c>
      <c r="E4">
        <v>3</v>
      </c>
      <c r="F4">
        <v>2</v>
      </c>
      <c r="G4" s="4">
        <f>F4/F7</f>
        <v>0.13333333333333333</v>
      </c>
      <c r="H4" s="5">
        <f t="shared" si="0"/>
        <v>0.13333333333333333</v>
      </c>
    </row>
    <row r="5" spans="1:8" x14ac:dyDescent="0.25">
      <c r="A5" t="s">
        <v>45</v>
      </c>
      <c r="B5">
        <v>5</v>
      </c>
      <c r="E5">
        <v>4</v>
      </c>
      <c r="F5">
        <v>5</v>
      </c>
      <c r="G5" s="4">
        <f>F5/F7</f>
        <v>0.33333333333333331</v>
      </c>
      <c r="H5" s="5">
        <f t="shared" si="0"/>
        <v>0.33333333333333331</v>
      </c>
    </row>
    <row r="6" spans="1:8" x14ac:dyDescent="0.25">
      <c r="A6" t="s">
        <v>46</v>
      </c>
      <c r="B6">
        <v>4</v>
      </c>
      <c r="E6">
        <v>5</v>
      </c>
      <c r="F6">
        <v>4</v>
      </c>
      <c r="G6" s="4">
        <f>F6/F7</f>
        <v>0.26666666666666666</v>
      </c>
      <c r="H6" s="5">
        <f t="shared" si="0"/>
        <v>0.26666666666666666</v>
      </c>
    </row>
    <row r="7" spans="1:8" x14ac:dyDescent="0.25">
      <c r="A7" t="s">
        <v>47</v>
      </c>
      <c r="B7">
        <v>3</v>
      </c>
      <c r="F7">
        <f>SUM(F2:F6)</f>
        <v>15</v>
      </c>
    </row>
    <row r="8" spans="1:8" x14ac:dyDescent="0.25">
      <c r="A8" t="s">
        <v>48</v>
      </c>
      <c r="B8">
        <v>4</v>
      </c>
    </row>
    <row r="9" spans="1:8" x14ac:dyDescent="0.25">
      <c r="A9" t="s">
        <v>49</v>
      </c>
      <c r="B9">
        <v>3</v>
      </c>
    </row>
    <row r="10" spans="1:8" x14ac:dyDescent="0.25">
      <c r="A10" t="s">
        <v>50</v>
      </c>
      <c r="B10">
        <v>5</v>
      </c>
    </row>
    <row r="11" spans="1:8" x14ac:dyDescent="0.25">
      <c r="A11" t="s">
        <v>51</v>
      </c>
      <c r="B11">
        <v>2</v>
      </c>
    </row>
    <row r="12" spans="1:8" x14ac:dyDescent="0.25">
      <c r="A12" t="s">
        <v>52</v>
      </c>
      <c r="B12">
        <v>4</v>
      </c>
    </row>
    <row r="13" spans="1:8" x14ac:dyDescent="0.25">
      <c r="A13" t="s">
        <v>53</v>
      </c>
      <c r="B13">
        <v>5</v>
      </c>
    </row>
    <row r="14" spans="1:8" x14ac:dyDescent="0.25">
      <c r="A14" t="s">
        <v>54</v>
      </c>
      <c r="B14">
        <v>1</v>
      </c>
    </row>
    <row r="15" spans="1:8" x14ac:dyDescent="0.25">
      <c r="A15" t="s">
        <v>55</v>
      </c>
      <c r="B15">
        <v>5</v>
      </c>
    </row>
    <row r="16" spans="1:8" x14ac:dyDescent="0.25">
      <c r="A16" t="s">
        <v>56</v>
      </c>
      <c r="B16">
        <v>2</v>
      </c>
    </row>
    <row r="20" spans="1:1" x14ac:dyDescent="0.25">
      <c r="A20" t="s">
        <v>38</v>
      </c>
    </row>
    <row r="21" spans="1:1" x14ac:dyDescent="0.25">
      <c r="A21" t="s">
        <v>40</v>
      </c>
    </row>
    <row r="22" spans="1:1" x14ac:dyDescent="0.25">
      <c r="A22" t="s">
        <v>27</v>
      </c>
    </row>
    <row r="23" spans="1:1" x14ac:dyDescent="0.25">
      <c r="A23" t="s">
        <v>41</v>
      </c>
    </row>
    <row r="24" spans="1:1" x14ac:dyDescent="0.25">
      <c r="A24" t="s">
        <v>39</v>
      </c>
    </row>
  </sheetData>
  <sortState xmlns:xlrd2="http://schemas.microsoft.com/office/spreadsheetml/2017/richdata2" ref="E2:H15">
    <sortCondition ref="E2:E15"/>
  </sortState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EBEE-59F4-4ADC-8EB2-653452729EF0}">
  <dimension ref="A1:H25"/>
  <sheetViews>
    <sheetView tabSelected="1" workbookViewId="0">
      <selection activeCell="I5" sqref="I5"/>
    </sheetView>
  </sheetViews>
  <sheetFormatPr baseColWidth="10" defaultRowHeight="15" x14ac:dyDescent="0.25"/>
  <cols>
    <col min="1" max="1" width="30.140625" customWidth="1"/>
  </cols>
  <sheetData>
    <row r="1" spans="1:8" ht="45" x14ac:dyDescent="0.25">
      <c r="A1" s="1" t="s">
        <v>32</v>
      </c>
      <c r="B1" t="s">
        <v>21</v>
      </c>
      <c r="E1" t="s">
        <v>22</v>
      </c>
      <c r="F1" s="1" t="s">
        <v>24</v>
      </c>
      <c r="G1" s="1" t="s">
        <v>60</v>
      </c>
      <c r="H1" s="1" t="s">
        <v>59</v>
      </c>
    </row>
    <row r="2" spans="1:8" x14ac:dyDescent="0.25">
      <c r="A2" t="s">
        <v>57</v>
      </c>
      <c r="B2">
        <v>3</v>
      </c>
      <c r="E2">
        <v>1</v>
      </c>
      <c r="F2" cm="1">
        <f t="array" ref="F2:F6">COUNTIF(B2:B16,E2:E6)</f>
        <v>2</v>
      </c>
      <c r="G2" s="4">
        <f>F2/F7</f>
        <v>0.13333333333333333</v>
      </c>
      <c r="H2" s="5">
        <f>G2</f>
        <v>0.13333333333333333</v>
      </c>
    </row>
    <row r="3" spans="1:8" x14ac:dyDescent="0.25">
      <c r="A3" t="s">
        <v>43</v>
      </c>
      <c r="B3">
        <v>4</v>
      </c>
      <c r="E3">
        <v>2</v>
      </c>
      <c r="F3">
        <v>2</v>
      </c>
      <c r="G3" s="4">
        <f>F3/F7</f>
        <v>0.13333333333333333</v>
      </c>
      <c r="H3" s="5">
        <f t="shared" ref="H3:H6" si="0">G3</f>
        <v>0.13333333333333333</v>
      </c>
    </row>
    <row r="4" spans="1:8" x14ac:dyDescent="0.25">
      <c r="A4" t="s">
        <v>44</v>
      </c>
      <c r="B4">
        <v>3</v>
      </c>
      <c r="E4">
        <f>SUM(B4:D4)</f>
        <v>3</v>
      </c>
      <c r="F4">
        <v>4</v>
      </c>
      <c r="G4" s="4">
        <f>F4/F7</f>
        <v>0.26666666666666666</v>
      </c>
      <c r="H4" s="5">
        <f t="shared" si="0"/>
        <v>0.26666666666666666</v>
      </c>
    </row>
    <row r="5" spans="1:8" x14ac:dyDescent="0.25">
      <c r="A5" t="s">
        <v>45</v>
      </c>
      <c r="B5">
        <v>1</v>
      </c>
      <c r="E5">
        <v>4</v>
      </c>
      <c r="F5">
        <v>3</v>
      </c>
      <c r="G5" s="4">
        <f>F5/F7</f>
        <v>0.2</v>
      </c>
      <c r="H5" s="5">
        <f t="shared" si="0"/>
        <v>0.2</v>
      </c>
    </row>
    <row r="6" spans="1:8" x14ac:dyDescent="0.25">
      <c r="A6" t="s">
        <v>46</v>
      </c>
      <c r="B6">
        <v>5</v>
      </c>
      <c r="E6">
        <v>5</v>
      </c>
      <c r="F6">
        <v>4</v>
      </c>
      <c r="G6" s="4">
        <f>F6/F7</f>
        <v>0.26666666666666666</v>
      </c>
      <c r="H6" s="5">
        <f t="shared" si="0"/>
        <v>0.26666666666666666</v>
      </c>
    </row>
    <row r="7" spans="1:8" x14ac:dyDescent="0.25">
      <c r="A7" t="s">
        <v>47</v>
      </c>
      <c r="B7">
        <v>3</v>
      </c>
      <c r="F7">
        <f>SUM(F2:F6)</f>
        <v>15</v>
      </c>
    </row>
    <row r="8" spans="1:8" x14ac:dyDescent="0.25">
      <c r="A8" t="s">
        <v>48</v>
      </c>
      <c r="B8">
        <v>5</v>
      </c>
    </row>
    <row r="9" spans="1:8" x14ac:dyDescent="0.25">
      <c r="A9" t="s">
        <v>49</v>
      </c>
      <c r="B9">
        <v>1</v>
      </c>
    </row>
    <row r="10" spans="1:8" x14ac:dyDescent="0.25">
      <c r="A10" t="s">
        <v>50</v>
      </c>
      <c r="B10">
        <v>3</v>
      </c>
    </row>
    <row r="11" spans="1:8" x14ac:dyDescent="0.25">
      <c r="A11" t="s">
        <v>51</v>
      </c>
      <c r="B11">
        <v>2</v>
      </c>
    </row>
    <row r="12" spans="1:8" x14ac:dyDescent="0.25">
      <c r="A12" t="s">
        <v>52</v>
      </c>
      <c r="B12">
        <v>2</v>
      </c>
    </row>
    <row r="13" spans="1:8" x14ac:dyDescent="0.25">
      <c r="A13" t="s">
        <v>53</v>
      </c>
      <c r="B13">
        <v>4</v>
      </c>
    </row>
    <row r="14" spans="1:8" x14ac:dyDescent="0.25">
      <c r="A14" t="s">
        <v>54</v>
      </c>
      <c r="B14">
        <v>5</v>
      </c>
    </row>
    <row r="15" spans="1:8" x14ac:dyDescent="0.25">
      <c r="A15" t="s">
        <v>55</v>
      </c>
      <c r="B15">
        <v>4</v>
      </c>
    </row>
    <row r="16" spans="1:8" x14ac:dyDescent="0.25">
      <c r="A16" t="s">
        <v>56</v>
      </c>
      <c r="B16">
        <v>5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29E6-69B2-4510-BA50-54C3435AB4F2}">
  <dimension ref="A1:H23"/>
  <sheetViews>
    <sheetView workbookViewId="0">
      <selection activeCell="H2" activeCellId="1" sqref="E2:E5 H2:H5"/>
    </sheetView>
  </sheetViews>
  <sheetFormatPr baseColWidth="10" defaultRowHeight="15" x14ac:dyDescent="0.25"/>
  <cols>
    <col min="1" max="1" width="25.28515625" customWidth="1"/>
  </cols>
  <sheetData>
    <row r="1" spans="1:8" ht="45" x14ac:dyDescent="0.25">
      <c r="A1" s="1" t="s">
        <v>58</v>
      </c>
      <c r="B1" t="s">
        <v>21</v>
      </c>
      <c r="E1" t="s">
        <v>22</v>
      </c>
      <c r="F1" s="1" t="s">
        <v>24</v>
      </c>
      <c r="G1" s="1" t="s">
        <v>60</v>
      </c>
      <c r="H1" s="1" t="s">
        <v>59</v>
      </c>
    </row>
    <row r="2" spans="1:8" x14ac:dyDescent="0.25">
      <c r="A2" t="s">
        <v>42</v>
      </c>
      <c r="B2">
        <v>2</v>
      </c>
      <c r="E2">
        <v>1</v>
      </c>
      <c r="F2" cm="1">
        <f t="array" ref="F2:F5">COUNTIF(B2:B16,E2:E5)</f>
        <v>2</v>
      </c>
      <c r="G2" s="4">
        <f>F2/F6</f>
        <v>0.13333333333333333</v>
      </c>
      <c r="H2" s="5">
        <f>G2</f>
        <v>0.13333333333333333</v>
      </c>
    </row>
    <row r="3" spans="1:8" x14ac:dyDescent="0.25">
      <c r="A3" t="s">
        <v>43</v>
      </c>
      <c r="B3">
        <v>2</v>
      </c>
      <c r="E3">
        <v>2</v>
      </c>
      <c r="F3">
        <v>6</v>
      </c>
      <c r="G3" s="4">
        <f>F3/F6</f>
        <v>0.4</v>
      </c>
      <c r="H3" s="5">
        <f t="shared" ref="H3:H5" si="0">G3</f>
        <v>0.4</v>
      </c>
    </row>
    <row r="4" spans="1:8" x14ac:dyDescent="0.25">
      <c r="A4" t="s">
        <v>44</v>
      </c>
      <c r="B4">
        <v>4</v>
      </c>
      <c r="E4">
        <v>3</v>
      </c>
      <c r="F4">
        <v>3</v>
      </c>
      <c r="G4" s="4">
        <f>F4/F6</f>
        <v>0.2</v>
      </c>
      <c r="H4" s="5">
        <f t="shared" si="0"/>
        <v>0.2</v>
      </c>
    </row>
    <row r="5" spans="1:8" x14ac:dyDescent="0.25">
      <c r="A5" t="s">
        <v>45</v>
      </c>
      <c r="B5">
        <v>2</v>
      </c>
      <c r="E5">
        <v>4</v>
      </c>
      <c r="F5">
        <v>4</v>
      </c>
      <c r="G5" s="4">
        <f>F5/F6</f>
        <v>0.26666666666666666</v>
      </c>
      <c r="H5" s="5">
        <f t="shared" si="0"/>
        <v>0.26666666666666666</v>
      </c>
    </row>
    <row r="6" spans="1:8" x14ac:dyDescent="0.25">
      <c r="A6" t="s">
        <v>46</v>
      </c>
      <c r="B6">
        <v>3</v>
      </c>
      <c r="F6">
        <f>SUM(F2:F5)</f>
        <v>15</v>
      </c>
      <c r="G6" s="4"/>
    </row>
    <row r="7" spans="1:8" x14ac:dyDescent="0.25">
      <c r="A7" t="s">
        <v>47</v>
      </c>
      <c r="B7">
        <v>4</v>
      </c>
    </row>
    <row r="8" spans="1:8" x14ac:dyDescent="0.25">
      <c r="A8" t="s">
        <v>48</v>
      </c>
      <c r="B8">
        <v>2</v>
      </c>
    </row>
    <row r="9" spans="1:8" x14ac:dyDescent="0.25">
      <c r="A9" t="s">
        <v>49</v>
      </c>
      <c r="B9">
        <v>2</v>
      </c>
    </row>
    <row r="10" spans="1:8" x14ac:dyDescent="0.25">
      <c r="A10" t="s">
        <v>50</v>
      </c>
      <c r="B10">
        <v>3</v>
      </c>
    </row>
    <row r="11" spans="1:8" x14ac:dyDescent="0.25">
      <c r="A11" t="s">
        <v>51</v>
      </c>
      <c r="B11">
        <v>1</v>
      </c>
    </row>
    <row r="12" spans="1:8" x14ac:dyDescent="0.25">
      <c r="A12" t="s">
        <v>52</v>
      </c>
      <c r="B12">
        <v>2</v>
      </c>
    </row>
    <row r="13" spans="1:8" x14ac:dyDescent="0.25">
      <c r="A13" t="s">
        <v>53</v>
      </c>
      <c r="B13">
        <v>3</v>
      </c>
    </row>
    <row r="14" spans="1:8" x14ac:dyDescent="0.25">
      <c r="A14" t="s">
        <v>54</v>
      </c>
      <c r="B14">
        <v>4</v>
      </c>
    </row>
    <row r="15" spans="1:8" x14ac:dyDescent="0.25">
      <c r="A15" t="s">
        <v>55</v>
      </c>
      <c r="B15">
        <v>1</v>
      </c>
    </row>
    <row r="16" spans="1:8" x14ac:dyDescent="0.25">
      <c r="A16" t="s">
        <v>56</v>
      </c>
      <c r="B16">
        <v>4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</sheetData>
  <sortState xmlns:xlrd2="http://schemas.microsoft.com/office/spreadsheetml/2017/richdata2" ref="E2:H5">
    <sortCondition ref="E2:E5"/>
  </sortState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7B96-0B8C-4EEF-94F8-A6BC3F8843CE}">
  <dimension ref="A1:G21"/>
  <sheetViews>
    <sheetView topLeftCell="A2" workbookViewId="0">
      <selection activeCell="G2" activeCellId="1" sqref="F2:F4 G2:G4"/>
    </sheetView>
  </sheetViews>
  <sheetFormatPr baseColWidth="10" defaultRowHeight="15" x14ac:dyDescent="0.25"/>
  <cols>
    <col min="1" max="1" width="32.28515625" customWidth="1"/>
    <col min="2" max="2" width="17.28515625" customWidth="1"/>
  </cols>
  <sheetData>
    <row r="1" spans="1:7" ht="75" x14ac:dyDescent="0.25">
      <c r="A1" s="6" t="s">
        <v>62</v>
      </c>
      <c r="B1" s="7" t="s">
        <v>83</v>
      </c>
      <c r="F1" s="8" t="s">
        <v>86</v>
      </c>
      <c r="G1" s="9" t="s">
        <v>88</v>
      </c>
    </row>
    <row r="2" spans="1:7" x14ac:dyDescent="0.25">
      <c r="A2" t="s">
        <v>63</v>
      </c>
      <c r="B2">
        <v>28</v>
      </c>
      <c r="F2" s="10" t="s">
        <v>84</v>
      </c>
      <c r="G2" s="11">
        <f>AVERAGE(B2:B21)</f>
        <v>15.05</v>
      </c>
    </row>
    <row r="3" spans="1:7" ht="30" x14ac:dyDescent="0.25">
      <c r="A3" t="s">
        <v>64</v>
      </c>
      <c r="B3">
        <v>3</v>
      </c>
      <c r="F3" s="12" t="s">
        <v>87</v>
      </c>
      <c r="G3" s="13">
        <f>MEDIAN(B2:B21)</f>
        <v>16</v>
      </c>
    </row>
    <row r="4" spans="1:7" x14ac:dyDescent="0.25">
      <c r="A4" t="s">
        <v>65</v>
      </c>
      <c r="B4">
        <v>16</v>
      </c>
      <c r="F4" s="14" t="s">
        <v>85</v>
      </c>
      <c r="G4" s="14">
        <f>MODE(B2:B21)</f>
        <v>16</v>
      </c>
    </row>
    <row r="5" spans="1:7" x14ac:dyDescent="0.25">
      <c r="A5" t="s">
        <v>66</v>
      </c>
      <c r="B5">
        <v>18</v>
      </c>
    </row>
    <row r="6" spans="1:7" x14ac:dyDescent="0.25">
      <c r="A6" t="s">
        <v>67</v>
      </c>
      <c r="B6">
        <v>0</v>
      </c>
    </row>
    <row r="7" spans="1:7" x14ac:dyDescent="0.25">
      <c r="A7" t="s">
        <v>68</v>
      </c>
      <c r="B7">
        <v>5</v>
      </c>
    </row>
    <row r="8" spans="1:7" x14ac:dyDescent="0.25">
      <c r="A8" t="s">
        <v>69</v>
      </c>
      <c r="B8">
        <v>16</v>
      </c>
    </row>
    <row r="9" spans="1:7" x14ac:dyDescent="0.25">
      <c r="A9" t="s">
        <v>70</v>
      </c>
      <c r="B9">
        <v>17</v>
      </c>
    </row>
    <row r="10" spans="1:7" x14ac:dyDescent="0.25">
      <c r="A10" t="s">
        <v>71</v>
      </c>
      <c r="B10">
        <v>18</v>
      </c>
    </row>
    <row r="11" spans="1:7" x14ac:dyDescent="0.25">
      <c r="A11" t="s">
        <v>72</v>
      </c>
      <c r="B11">
        <v>23</v>
      </c>
    </row>
    <row r="12" spans="1:7" x14ac:dyDescent="0.25">
      <c r="A12" t="s">
        <v>73</v>
      </c>
      <c r="B12">
        <v>23</v>
      </c>
    </row>
    <row r="13" spans="1:7" x14ac:dyDescent="0.25">
      <c r="A13" t="s">
        <v>74</v>
      </c>
      <c r="B13">
        <v>18</v>
      </c>
    </row>
    <row r="14" spans="1:7" x14ac:dyDescent="0.25">
      <c r="A14" t="s">
        <v>75</v>
      </c>
      <c r="B14">
        <v>9</v>
      </c>
    </row>
    <row r="15" spans="1:7" x14ac:dyDescent="0.25">
      <c r="A15" t="s">
        <v>76</v>
      </c>
      <c r="B15">
        <v>9</v>
      </c>
    </row>
    <row r="16" spans="1:7" x14ac:dyDescent="0.25">
      <c r="A16" t="s">
        <v>77</v>
      </c>
      <c r="B16">
        <v>12</v>
      </c>
    </row>
    <row r="17" spans="1:2" x14ac:dyDescent="0.25">
      <c r="A17" t="s">
        <v>78</v>
      </c>
      <c r="B17">
        <v>12</v>
      </c>
    </row>
    <row r="18" spans="1:2" x14ac:dyDescent="0.25">
      <c r="A18" t="s">
        <v>79</v>
      </c>
      <c r="B18">
        <v>16</v>
      </c>
    </row>
    <row r="19" spans="1:2" x14ac:dyDescent="0.25">
      <c r="A19" t="s">
        <v>80</v>
      </c>
      <c r="B19">
        <v>16</v>
      </c>
    </row>
    <row r="20" spans="1:2" x14ac:dyDescent="0.25">
      <c r="A20" t="s">
        <v>81</v>
      </c>
      <c r="B20">
        <v>21</v>
      </c>
    </row>
    <row r="21" spans="1:2" x14ac:dyDescent="0.25">
      <c r="A21" t="s">
        <v>82</v>
      </c>
      <c r="B21">
        <v>21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 ¿</vt:lpstr>
      <vt:lpstr>ITEM 1</vt:lpstr>
      <vt:lpstr>ITEM 2</vt:lpstr>
      <vt:lpstr>ITEM 3 </vt:lpstr>
      <vt:lpstr>Md, M, 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suarez montelongo</dc:creator>
  <cp:lastModifiedBy>jose luis suarez montelongo</cp:lastModifiedBy>
  <dcterms:created xsi:type="dcterms:W3CDTF">2021-08-26T12:50:16Z</dcterms:created>
  <dcterms:modified xsi:type="dcterms:W3CDTF">2021-09-03T01:08:10Z</dcterms:modified>
</cp:coreProperties>
</file>