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 firstSheet="1" activeTab="7"/>
  </bookViews>
  <sheets>
    <sheet name="fi y fr ejemplo" sheetId="1" r:id="rId1"/>
    <sheet name="Hoja1" sheetId="2" r:id="rId2"/>
    <sheet name="Hoja2" sheetId="3" r:id="rId3"/>
    <sheet name="Hoja3" sheetId="4" r:id="rId4"/>
    <sheet name="M. Md. Mo" sheetId="5" r:id="rId5"/>
    <sheet name="M.Md.Mo 1" sheetId="6" r:id="rId6"/>
    <sheet name="M.Md.Mo 2" sheetId="7" r:id="rId7"/>
    <sheet name="M.Md.Mo 3" sheetId="8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8" l="1"/>
  <c r="F4" i="8"/>
  <c r="F3" i="8"/>
  <c r="F3" i="7"/>
  <c r="F5" i="7"/>
  <c r="F4" i="7"/>
  <c r="F5" i="6"/>
  <c r="F4" i="6"/>
  <c r="F3" i="6"/>
  <c r="F5" i="5" l="1"/>
  <c r="F4" i="5"/>
  <c r="F3" i="5"/>
  <c r="G2" i="4" l="1"/>
  <c r="H6" i="4"/>
  <c r="H5" i="4"/>
  <c r="H4" i="4"/>
  <c r="H3" i="4"/>
  <c r="H2" i="4"/>
  <c r="G6" i="4"/>
  <c r="G5" i="4"/>
  <c r="G4" i="4"/>
  <c r="G3" i="4"/>
  <c r="F7" i="4"/>
  <c r="F6" i="4"/>
  <c r="F5" i="4"/>
  <c r="F4" i="4"/>
  <c r="F3" i="4"/>
  <c r="F2" i="4"/>
  <c r="H6" i="3"/>
  <c r="H5" i="3"/>
  <c r="H4" i="3"/>
  <c r="H3" i="3"/>
  <c r="H2" i="3"/>
  <c r="H4" i="2"/>
  <c r="H3" i="2"/>
  <c r="H2" i="2"/>
  <c r="G6" i="3"/>
  <c r="G5" i="3"/>
  <c r="G4" i="3"/>
  <c r="G3" i="3"/>
  <c r="G2" i="3"/>
  <c r="G3" i="2"/>
  <c r="G2" i="2"/>
  <c r="F7" i="3"/>
  <c r="F6" i="3"/>
  <c r="F5" i="3"/>
  <c r="F4" i="3"/>
  <c r="F3" i="3"/>
  <c r="F2" i="3"/>
  <c r="H3" i="1"/>
  <c r="H2" i="1"/>
  <c r="G6" i="1"/>
  <c r="G5" i="1"/>
  <c r="G4" i="1"/>
  <c r="G3" i="1"/>
  <c r="G2" i="1"/>
  <c r="F6" i="1"/>
  <c r="F5" i="1"/>
  <c r="F3" i="1"/>
  <c r="F2" i="1"/>
  <c r="F7" i="1"/>
  <c r="F3" i="2"/>
  <c r="F4" i="2"/>
  <c r="F5" i="2"/>
  <c r="F6" i="2"/>
  <c r="F2" i="2"/>
  <c r="F7" i="2" l="1"/>
  <c r="H4" i="1"/>
  <c r="H5" i="1"/>
  <c r="H6" i="1"/>
  <c r="G5" i="2" l="1"/>
  <c r="H5" i="2" s="1"/>
  <c r="G6" i="2"/>
  <c r="H6" i="2" s="1"/>
  <c r="G4" i="2"/>
</calcChain>
</file>

<file path=xl/sharedStrings.xml><?xml version="1.0" encoding="utf-8"?>
<sst xmlns="http://schemas.openxmlformats.org/spreadsheetml/2006/main" count="184" uniqueCount="99">
  <si>
    <t>¿Cuál es la postura de los docentes de preescolar respecto a llevar clases virtuales con sus alumnos de jardin de niños?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</si>
  <si>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</si>
  <si>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</si>
  <si>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</si>
  <si>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</si>
  <si>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</si>
  <si>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</si>
  <si>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</si>
  <si>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</si>
  <si>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</si>
  <si>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</si>
  <si>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</si>
  <si>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</si>
  <si>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</si>
  <si>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</si>
  <si>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</si>
  <si>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</si>
  <si>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Frecuencia Absoluta (fi)</t>
  </si>
  <si>
    <t>Frecuencia relativa (fr)</t>
  </si>
  <si>
    <t>Porcentaje %</t>
  </si>
  <si>
    <t xml:space="preserve">Opciones de respuesta </t>
  </si>
  <si>
    <t>¿Qué tan satisfecho te encuetras con las herramientas de educacion remota implementadas por la escuela?</t>
  </si>
  <si>
    <t>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</si>
  <si>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</si>
  <si>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</si>
  <si>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</si>
  <si>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</si>
  <si>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</si>
  <si>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</si>
  <si>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</si>
  <si>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</si>
  <si>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</si>
  <si>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</si>
  <si>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</si>
  <si>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</si>
  <si>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</si>
  <si>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Alumno 15</t>
  </si>
  <si>
    <t xml:space="preserve">Respuestas </t>
  </si>
  <si>
    <t>Frecuencia Absoluta (FI)</t>
  </si>
  <si>
    <t>Frecuencia Relativa (FR)</t>
  </si>
  <si>
    <r>
      <rPr>
        <b/>
        <sz val="11"/>
        <color theme="1"/>
        <rFont val="Calibri"/>
        <family val="2"/>
        <scheme val="minor"/>
      </rPr>
      <t>Frecuencia Absoluta (FI</t>
    </r>
    <r>
      <rPr>
        <sz val="11"/>
        <color theme="1"/>
        <rFont val="Calibri"/>
        <family val="2"/>
        <scheme val="minor"/>
      </rPr>
      <t>)</t>
    </r>
  </si>
  <si>
    <t>Opciones de respuesta</t>
  </si>
  <si>
    <r>
      <rPr>
        <b/>
        <sz val="11"/>
        <color theme="1"/>
        <rFont val="Calibri"/>
        <family val="2"/>
        <scheme val="minor"/>
      </rPr>
      <t>Opciones de respuesta</t>
    </r>
    <r>
      <rPr>
        <sz val="11"/>
        <color theme="1"/>
        <rFont val="Calibri"/>
        <family val="2"/>
        <scheme val="minor"/>
      </rPr>
      <t xml:space="preserve"> </t>
    </r>
  </si>
  <si>
    <t>¿Que tan efectivo ha sido para ti el aprendizaje remoto?</t>
  </si>
  <si>
    <t>¿Qué tan satisfecho esta con las aplicciones/ plataformas utilizadas para el parendizaje  distancia?</t>
  </si>
  <si>
    <t>Padre de familia 1</t>
  </si>
  <si>
    <t>Padre de familia 2</t>
  </si>
  <si>
    <t>Padre de familia 3</t>
  </si>
  <si>
    <t>Padre de familia 4</t>
  </si>
  <si>
    <t>Padre de familia 5</t>
  </si>
  <si>
    <t>Padre de familia 6</t>
  </si>
  <si>
    <t>Padre de familia 7</t>
  </si>
  <si>
    <t>Padre de familia 8</t>
  </si>
  <si>
    <t>Padre de familia 9</t>
  </si>
  <si>
    <t>Padre de familia 10</t>
  </si>
  <si>
    <t>Padre de familia 11</t>
  </si>
  <si>
    <t>Padre de familia 12</t>
  </si>
  <si>
    <t>Padre de familia 13</t>
  </si>
  <si>
    <t>Padre de familia 14</t>
  </si>
  <si>
    <t>Padre de familia 15</t>
  </si>
  <si>
    <t xml:space="preserve">¿Cuántos años hemos invertido nuestros estudios academicos para convertirnos en una persona exitosa? (desde estudios de preescolar). </t>
  </si>
  <si>
    <t>Encuestado 1</t>
  </si>
  <si>
    <t>Encuestado 2</t>
  </si>
  <si>
    <t>Encuestado 3</t>
  </si>
  <si>
    <t>Encuestado 4</t>
  </si>
  <si>
    <t>Encuestado 5</t>
  </si>
  <si>
    <t>Encuestado 6</t>
  </si>
  <si>
    <t>Encuestado 7</t>
  </si>
  <si>
    <t>Encuestado 8</t>
  </si>
  <si>
    <t>Encuestado 9</t>
  </si>
  <si>
    <t>Encuestado 10</t>
  </si>
  <si>
    <t>Encuestado 11</t>
  </si>
  <si>
    <t>Encuestado 12</t>
  </si>
  <si>
    <t>Encuestado 13</t>
  </si>
  <si>
    <t>Encuestado 14</t>
  </si>
  <si>
    <t>Encuestado 15</t>
  </si>
  <si>
    <t>Encuestado 16</t>
  </si>
  <si>
    <t>Encuestado 17</t>
  </si>
  <si>
    <t>Encuestado 18</t>
  </si>
  <si>
    <t>Encuestado 19</t>
  </si>
  <si>
    <t>Encuestado 20</t>
  </si>
  <si>
    <t xml:space="preserve">Numero de años de estudios </t>
  </si>
  <si>
    <t>M</t>
  </si>
  <si>
    <t>Mo</t>
  </si>
  <si>
    <t>Md</t>
  </si>
  <si>
    <t xml:space="preserve">¿Qué tan util ha sido tu escuela o universidad al ofrcerte recursos para enseñar ese casa?  </t>
  </si>
  <si>
    <t>Docente 16</t>
  </si>
  <si>
    <t>Docente 17</t>
  </si>
  <si>
    <t>Docente 18</t>
  </si>
  <si>
    <t>Docente 19</t>
  </si>
  <si>
    <t>Docente 20</t>
  </si>
  <si>
    <t xml:space="preserve">Numero de respuestas </t>
  </si>
  <si>
    <t xml:space="preserve">Si se reanuda el aprendizaje presencial  ¿ cuanto te preocupa tu seguridad en el aula? </t>
  </si>
  <si>
    <t>Alumno 16</t>
  </si>
  <si>
    <t>Alumno 17</t>
  </si>
  <si>
    <t>Alumno 18</t>
  </si>
  <si>
    <t>Alumno 19</t>
  </si>
  <si>
    <t>Alumno 20</t>
  </si>
  <si>
    <t>¿Qué tan comprometido estas en tus clases de aprendizaje a distancia?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</si>
</sst>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3" fontId="0" fillId="0" borderId="0" xfId="1" applyFont="1"/>
    <xf numFmtId="9" fontId="0" fillId="0" borderId="0" xfId="2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43" fontId="0" fillId="0" borderId="0" xfId="2" applyNumberFormat="1" applyFont="1"/>
    <xf numFmtId="0" fontId="0" fillId="2" borderId="0" xfId="0" applyFill="1"/>
    <xf numFmtId="0" fontId="0" fillId="3" borderId="0" xfId="0" applyFill="1" applyAlignment="1">
      <alignment wrapText="1"/>
    </xf>
    <xf numFmtId="0" fontId="0" fillId="4" borderId="0" xfId="0" applyFill="1" applyAlignment="1">
      <alignment horizontal="left"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/>
    <xf numFmtId="0" fontId="0" fillId="9" borderId="0" xfId="0" applyFill="1"/>
    <xf numFmtId="0" fontId="0" fillId="10" borderId="0" xfId="0" applyFill="1" applyAlignment="1">
      <alignment wrapText="1"/>
    </xf>
    <xf numFmtId="0" fontId="0" fillId="11" borderId="0" xfId="0" applyFill="1"/>
    <xf numFmtId="0" fontId="0" fillId="12" borderId="0" xfId="0" applyFill="1"/>
    <xf numFmtId="0" fontId="0" fillId="0" borderId="0" xfId="0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A4A-4FE5-BAA3-68FD88C9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155856"/>
        <c:axId val="1568158032"/>
      </c:scatterChart>
      <c:valAx>
        <c:axId val="1568155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8158032"/>
        <c:crosses val="autoZero"/>
        <c:crossBetween val="midCat"/>
      </c:valAx>
      <c:valAx>
        <c:axId val="156815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8155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FI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Hoja3!$E$2:$E$7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Hoja3!$F$2:$F$7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1566789072"/>
        <c:axId val="1566788528"/>
      </c:barChart>
      <c:catAx>
        <c:axId val="156678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6788528"/>
        <c:crosses val="autoZero"/>
        <c:auto val="1"/>
        <c:lblAlgn val="ctr"/>
        <c:lblOffset val="100"/>
        <c:noMultiLvlLbl val="0"/>
      </c:catAx>
      <c:valAx>
        <c:axId val="156678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67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cat>
            <c:numRef>
              <c:f>Hoja3!$E$2:$E$6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Hoja3!$G$2:$G$6</c:f>
              <c:numCache>
                <c:formatCode>_(* #,##0.00_);_(* \(#,##0.00\);_(* "-"??_);_(@_)</c:formatCode>
                <c:ptCount val="5"/>
                <c:pt idx="0">
                  <c:v>6.6666666666666666E-2</c:v>
                </c:pt>
                <c:pt idx="1">
                  <c:v>0.33333333333333331</c:v>
                </c:pt>
                <c:pt idx="2" formatCode="General">
                  <c:v>0.2</c:v>
                </c:pt>
                <c:pt idx="3" formatCode="General">
                  <c:v>0.2</c:v>
                </c:pt>
                <c:pt idx="4" formatCode="General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6"/>
        <c:overlap val="-58"/>
        <c:axId val="1566795056"/>
        <c:axId val="1566795600"/>
      </c:barChart>
      <c:catAx>
        <c:axId val="156679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6795600"/>
        <c:crosses val="autoZero"/>
        <c:auto val="1"/>
        <c:lblAlgn val="ctr"/>
        <c:lblOffset val="100"/>
        <c:noMultiLvlLbl val="0"/>
      </c:catAx>
      <c:valAx>
        <c:axId val="15667956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99000">
                    <a:schemeClr val="tx1">
                      <a:lumMod val="25000"/>
                      <a:lumOff val="75000"/>
                    </a:schemeClr>
                  </a:gs>
                  <a:gs pos="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679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</a:t>
            </a:r>
            <a:r>
              <a:rPr lang="es-MX" baseline="0"/>
              <a:t> %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Hoja3!$H$2:$H$6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0.33333333333333331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M,</a:t>
            </a:r>
            <a:r>
              <a:rPr lang="es-MX" baseline="0"/>
              <a:t> Md, Mo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'M. Md. Mo'!$E$3:$E$5</c:f>
              <c:strCache>
                <c:ptCount val="3"/>
                <c:pt idx="0">
                  <c:v>M</c:v>
                </c:pt>
                <c:pt idx="1">
                  <c:v>Md</c:v>
                </c:pt>
                <c:pt idx="2">
                  <c:v>Mo</c:v>
                </c:pt>
              </c:strCache>
            </c:strRef>
          </c:cat>
          <c:val>
            <c:numRef>
              <c:f>'M. Md. Mo'!$F$3:$F$5</c:f>
              <c:numCache>
                <c:formatCode>General</c:formatCode>
                <c:ptCount val="3"/>
                <c:pt idx="0">
                  <c:v>0.3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22927312"/>
        <c:axId val="1664193936"/>
      </c:barChart>
      <c:catAx>
        <c:axId val="142292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4193936"/>
        <c:crosses val="autoZero"/>
        <c:auto val="1"/>
        <c:lblAlgn val="ctr"/>
        <c:lblOffset val="100"/>
        <c:noMultiLvlLbl val="0"/>
      </c:catAx>
      <c:valAx>
        <c:axId val="166419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292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m,</a:t>
            </a:r>
            <a:r>
              <a:rPr lang="es-MX" baseline="0"/>
              <a:t> md, mo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val>
            <c:numRef>
              <c:f>'M.Md.Mo 1'!$F$3:$F$5</c:f>
              <c:numCache>
                <c:formatCode>General</c:formatCode>
                <c:ptCount val="3"/>
                <c:pt idx="0">
                  <c:v>0.1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M.</a:t>
            </a:r>
            <a:r>
              <a:rPr lang="es-MX" baseline="0"/>
              <a:t> MD, MO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1136482939632549E-2"/>
          <c:y val="0.14340296004666084"/>
          <c:w val="0.9091968503937008"/>
          <c:h val="0.6982717264508603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val>
            <c:numRef>
              <c:f>'M.Md.Mo 2'!$F$3:$F$5</c:f>
              <c:numCache>
                <c:formatCode>General</c:formatCode>
                <c:ptCount val="3"/>
                <c:pt idx="0">
                  <c:v>0.15</c:v>
                </c:pt>
                <c:pt idx="1">
                  <c:v>2.5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1422933296"/>
        <c:axId val="1422933840"/>
      </c:barChart>
      <c:catAx>
        <c:axId val="142293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2933840"/>
        <c:crosses val="autoZero"/>
        <c:auto val="1"/>
        <c:lblAlgn val="ctr"/>
        <c:lblOffset val="100"/>
        <c:noMultiLvlLbl val="0"/>
      </c:catAx>
      <c:valAx>
        <c:axId val="14229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293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M,</a:t>
            </a:r>
            <a:r>
              <a:rPr lang="es-MX" baseline="0"/>
              <a:t> MD, MO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'M.Md.Mo 3'!$F$3:$F$5</c:f>
              <c:numCache>
                <c:formatCode>General</c:formatCode>
                <c:ptCount val="3"/>
                <c:pt idx="0">
                  <c:v>0.15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64188496"/>
        <c:axId val="1422731408"/>
      </c:barChart>
      <c:catAx>
        <c:axId val="166418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2731408"/>
        <c:crosses val="autoZero"/>
        <c:auto val="1"/>
        <c:lblAlgn val="ctr"/>
        <c:lblOffset val="100"/>
        <c:noMultiLvlLbl val="0"/>
      </c:catAx>
      <c:valAx>
        <c:axId val="142273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41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Porcentaje %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D1-459D-8504-C64DF28446C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ejemplo'!$H$3</c:f>
              <c:numCache>
                <c:formatCode>_(* #,##0.00_);_(* \(#,##0.00\);_(* "-"??_);_(@_)</c:formatCode>
                <c:ptCount val="1"/>
                <c:pt idx="0">
                  <c:v>0.13333333333333333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D1-459D-8504-C64DF28446CC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ejemplo'!$H$4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D1-459D-8504-C64DF28446CC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ejemplo'!$H$6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D1-459D-8504-C64DF28446CC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ejemplo'!$H$5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D1-459D-8504-C64DF28446CC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'fi y fr ejemplo'!$H$2</c:f>
              <c:numCache>
                <c:formatCode>_(* #,##0.00_);_(* \(#,##0.00\);_(* "-"??_);_(@_)</c:formatCode>
                <c:ptCount val="1"/>
                <c:pt idx="0">
                  <c:v>0.26666666666666666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D1-459D-8504-C64DF28446C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FI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 y fr ejemplo'!$E$2:$E$7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'fi y fr ejemplo'!$F$2:$F$7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143344"/>
        <c:axId val="1568146064"/>
      </c:barChart>
      <c:catAx>
        <c:axId val="156814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8146064"/>
        <c:crosses val="autoZero"/>
        <c:auto val="1"/>
        <c:lblAlgn val="ctr"/>
        <c:lblOffset val="100"/>
        <c:noMultiLvlLbl val="0"/>
      </c:catAx>
      <c:valAx>
        <c:axId val="156814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814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 FI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Hoja1!$E$2:$E$7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Hoja1!$F$2:$F$7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68144976"/>
        <c:axId val="1568144432"/>
      </c:barChart>
      <c:catAx>
        <c:axId val="156814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8144432"/>
        <c:crosses val="autoZero"/>
        <c:auto val="1"/>
        <c:lblAlgn val="ctr"/>
        <c:lblOffset val="100"/>
        <c:noMultiLvlLbl val="0"/>
      </c:catAx>
      <c:valAx>
        <c:axId val="156814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814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Hoja1!$G$2:$G$6</c:f>
              <c:numCache>
                <c:formatCode>_(* #,##0.00_);_(* \(#,##0.00\);_(* "-"??_);_(@_)</c:formatCode>
                <c:ptCount val="5"/>
                <c:pt idx="0" formatCode="General">
                  <c:v>0.2</c:v>
                </c:pt>
                <c:pt idx="1">
                  <c:v>0.26666666666666666</c:v>
                </c:pt>
                <c:pt idx="2" formatCode="General">
                  <c:v>0.2</c:v>
                </c:pt>
                <c:pt idx="3" formatCode="General">
                  <c:v>0.2</c:v>
                </c:pt>
                <c:pt idx="4">
                  <c:v>0.13333333333333333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68154224"/>
        <c:axId val="1568147152"/>
      </c:barChart>
      <c:catAx>
        <c:axId val="156815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8147152"/>
        <c:crosses val="autoZero"/>
        <c:auto val="1"/>
        <c:lblAlgn val="ctr"/>
        <c:lblOffset val="100"/>
        <c:noMultiLvlLbl val="0"/>
      </c:catAx>
      <c:valAx>
        <c:axId val="15681471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815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</a:t>
            </a:r>
            <a:r>
              <a:rPr lang="es-MX" baseline="0"/>
              <a:t> %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Hoja1!$E$2:$E$6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Hoja1!$H$2:$H$6</c:f>
              <c:numCache>
                <c:formatCode>_(* #,##0.00_);_(* \(#,##0.00\);_(* "-"??_);_(@_)</c:formatCode>
                <c:ptCount val="5"/>
                <c:pt idx="0" formatCode="0%">
                  <c:v>0.2</c:v>
                </c:pt>
                <c:pt idx="1">
                  <c:v>0.26666666666666666</c:v>
                </c:pt>
                <c:pt idx="2" formatCode="0%">
                  <c:v>0.2</c:v>
                </c:pt>
                <c:pt idx="3" formatCode="0%">
                  <c:v>0.2</c:v>
                </c:pt>
                <c:pt idx="4" formatCode="0%">
                  <c:v>0.13333333333333333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MX"/>
              <a:t>Datos FI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Hoja2!$E$2:$E$7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Hoja2!$F$2:$F$7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566787984"/>
        <c:axId val="1566790704"/>
      </c:barChart>
      <c:catAx>
        <c:axId val="156678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6790704"/>
        <c:crosses val="autoZero"/>
        <c:auto val="1"/>
        <c:lblAlgn val="ctr"/>
        <c:lblOffset val="100"/>
        <c:noMultiLvlLbl val="0"/>
      </c:catAx>
      <c:valAx>
        <c:axId val="1566790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678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Datos</a:t>
            </a:r>
            <a:r>
              <a:rPr lang="es-MX" baseline="0"/>
              <a:t> FR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Hoja2!$G$2:$G$6</c:f>
              <c:numCache>
                <c:formatCode>General</c:formatCode>
                <c:ptCount val="5"/>
                <c:pt idx="0" formatCode="_(* #,##0.00_);_(* \(#,##0.00\);_(* &quot;-&quot;??_);_(@_)">
                  <c:v>0.13333333333333333</c:v>
                </c:pt>
                <c:pt idx="1">
                  <c:v>0.2</c:v>
                </c:pt>
                <c:pt idx="2">
                  <c:v>0.4</c:v>
                </c:pt>
                <c:pt idx="3" formatCode="_(* #,##0.00_);_(* \(#,##0.00\);_(* &quot;-&quot;??_);_(@_)">
                  <c:v>0.13333333333333333</c:v>
                </c:pt>
                <c:pt idx="4" formatCode="_(* #,##0.00_);_(* \(#,##0.00\);_(* &quot;-&quot;??_);_(@_)">
                  <c:v>0.13333333333333333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66780912"/>
        <c:axId val="1566792880"/>
      </c:barChart>
      <c:catAx>
        <c:axId val="156678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6792880"/>
        <c:crosses val="autoZero"/>
        <c:auto val="1"/>
        <c:lblAlgn val="ctr"/>
        <c:lblOffset val="100"/>
        <c:noMultiLvlLbl val="0"/>
      </c:catAx>
      <c:valAx>
        <c:axId val="15667928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678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</a:t>
            </a:r>
            <a:r>
              <a:rPr lang="es-MX" baseline="0"/>
              <a:t> %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Hoja2!$E$2:$E$6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Hoja2!$H$2:$H$6</c:f>
              <c:numCache>
                <c:formatCode>0%</c:formatCode>
                <c:ptCount val="5"/>
                <c:pt idx="0">
                  <c:v>0.13333333333333333</c:v>
                </c:pt>
                <c:pt idx="1">
                  <c:v>0.2</c:v>
                </c:pt>
                <c:pt idx="2">
                  <c:v>0.4</c:v>
                </c:pt>
                <c:pt idx="3">
                  <c:v>0.13333333333333333</c:v>
                </c:pt>
                <c:pt idx="4">
                  <c:v>0.13333333333333333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</xdr:row>
      <xdr:rowOff>171450</xdr:rowOff>
    </xdr:from>
    <xdr:to>
      <xdr:col>13</xdr:col>
      <xdr:colOff>9525</xdr:colOff>
      <xdr:row>12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B0834EBA-D8EA-430A-9A44-EA0394231B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13</xdr:row>
      <xdr:rowOff>104775</xdr:rowOff>
    </xdr:from>
    <xdr:to>
      <xdr:col>13</xdr:col>
      <xdr:colOff>114300</xdr:colOff>
      <xdr:row>24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EEAA3A0-7B03-4D43-8B7D-629578CCAF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600075</xdr:colOff>
      <xdr:row>7</xdr:row>
      <xdr:rowOff>109537</xdr:rowOff>
    </xdr:from>
    <xdr:to>
      <xdr:col>8</xdr:col>
      <xdr:colOff>571500</xdr:colOff>
      <xdr:row>21</xdr:row>
      <xdr:rowOff>185737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714374</xdr:colOff>
      <xdr:row>1</xdr:row>
      <xdr:rowOff>147637</xdr:rowOff>
    </xdr:from>
    <xdr:to>
      <xdr:col>15</xdr:col>
      <xdr:colOff>152399</xdr:colOff>
      <xdr:row>11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7</xdr:row>
      <xdr:rowOff>185737</xdr:rowOff>
    </xdr:from>
    <xdr:to>
      <xdr:col>9</xdr:col>
      <xdr:colOff>180975</xdr:colOff>
      <xdr:row>19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523875</xdr:colOff>
      <xdr:row>12</xdr:row>
      <xdr:rowOff>152400</xdr:rowOff>
    </xdr:from>
    <xdr:to>
      <xdr:col>15</xdr:col>
      <xdr:colOff>57150</xdr:colOff>
      <xdr:row>24</xdr:row>
      <xdr:rowOff>138112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590549</xdr:colOff>
      <xdr:row>1</xdr:row>
      <xdr:rowOff>66674</xdr:rowOff>
    </xdr:from>
    <xdr:to>
      <xdr:col>14</xdr:col>
      <xdr:colOff>276224</xdr:colOff>
      <xdr:row>12</xdr:row>
      <xdr:rowOff>57149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7</xdr:row>
      <xdr:rowOff>142875</xdr:rowOff>
    </xdr:from>
    <xdr:to>
      <xdr:col>8</xdr:col>
      <xdr:colOff>314325</xdr:colOff>
      <xdr:row>18</xdr:row>
      <xdr:rowOff>33337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752475</xdr:colOff>
      <xdr:row>13</xdr:row>
      <xdr:rowOff>57150</xdr:rowOff>
    </xdr:from>
    <xdr:to>
      <xdr:col>14</xdr:col>
      <xdr:colOff>304800</xdr:colOff>
      <xdr:row>26</xdr:row>
      <xdr:rowOff>61912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38100</xdr:rowOff>
    </xdr:from>
    <xdr:to>
      <xdr:col>14</xdr:col>
      <xdr:colOff>38100</xdr:colOff>
      <xdr:row>7</xdr:row>
      <xdr:rowOff>195262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7</xdr:row>
      <xdr:rowOff>261937</xdr:rowOff>
    </xdr:from>
    <xdr:to>
      <xdr:col>9</xdr:col>
      <xdr:colOff>28575</xdr:colOff>
      <xdr:row>14</xdr:row>
      <xdr:rowOff>338137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381000</xdr:colOff>
      <xdr:row>8</xdr:row>
      <xdr:rowOff>85725</xdr:rowOff>
    </xdr:from>
    <xdr:to>
      <xdr:col>15</xdr:col>
      <xdr:colOff>200025</xdr:colOff>
      <xdr:row>15</xdr:row>
      <xdr:rowOff>33337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</xdr:row>
      <xdr:rowOff>14287</xdr:rowOff>
    </xdr:from>
    <xdr:to>
      <xdr:col>12</xdr:col>
      <xdr:colOff>142875</xdr:colOff>
      <xdr:row>8</xdr:row>
      <xdr:rowOff>361950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2</xdr:row>
      <xdr:rowOff>42862</xdr:rowOff>
    </xdr:from>
    <xdr:to>
      <xdr:col>12</xdr:col>
      <xdr:colOff>581025</xdr:colOff>
      <xdr:row>16</xdr:row>
      <xdr:rowOff>119062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14287</xdr:rowOff>
    </xdr:from>
    <xdr:to>
      <xdr:col>12</xdr:col>
      <xdr:colOff>485775</xdr:colOff>
      <xdr:row>16</xdr:row>
      <xdr:rowOff>90487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1</xdr:row>
      <xdr:rowOff>80962</xdr:rowOff>
    </xdr:from>
    <xdr:to>
      <xdr:col>12</xdr:col>
      <xdr:colOff>704850</xdr:colOff>
      <xdr:row>15</xdr:row>
      <xdr:rowOff>157162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2" sqref="E2:F7"/>
    </sheetView>
  </sheetViews>
  <sheetFormatPr baseColWidth="10" defaultRowHeight="15" x14ac:dyDescent="0.25"/>
  <cols>
    <col min="1" max="1" width="19.5703125" customWidth="1"/>
    <col min="6" max="6" width="11.85546875" bestFit="1" customWidth="1"/>
  </cols>
  <sheetData>
    <row r="1" spans="1:8" ht="126" x14ac:dyDescent="0.25">
      <c r="A1" s="2" t="s">
        <v>0</v>
      </c>
      <c r="B1" s="1" t="s">
        <v>16</v>
      </c>
      <c r="E1" s="1" t="s">
        <v>20</v>
      </c>
      <c r="F1" s="2" t="s">
        <v>17</v>
      </c>
      <c r="G1" s="2" t="s">
        <v>18</v>
      </c>
      <c r="H1" s="2" t="s">
        <v>19</v>
      </c>
    </row>
    <row r="2" spans="1:8" x14ac:dyDescent="0.25">
      <c r="A2" t="s">
        <v>1</v>
      </c>
      <c r="B2">
        <v>1</v>
      </c>
      <c r="E2">
        <v>1</v>
      </c>
      <c r="F2">
        <f>COUNTIF(B2:B16,E2)</f>
        <v>4</v>
      </c>
      <c r="G2" s="3">
        <f>F2/F7</f>
        <v>0.26666666666666666</v>
      </c>
      <c r="H2" s="8">
        <f>G2</f>
        <v>0.26666666666666666</v>
      </c>
    </row>
    <row r="3" spans="1:8" x14ac:dyDescent="0.25">
      <c r="A3" t="s">
        <v>2</v>
      </c>
      <c r="B3">
        <v>3</v>
      </c>
      <c r="E3">
        <v>2</v>
      </c>
      <c r="F3">
        <f>COUNTIF(B2:B16,E3)</f>
        <v>2</v>
      </c>
      <c r="G3" s="3">
        <f>F3/F7</f>
        <v>0.13333333333333333</v>
      </c>
      <c r="H3" s="8">
        <f>G3</f>
        <v>0.13333333333333333</v>
      </c>
    </row>
    <row r="4" spans="1:8" x14ac:dyDescent="0.25">
      <c r="A4" t="s">
        <v>3</v>
      </c>
      <c r="B4">
        <v>4</v>
      </c>
      <c r="E4">
        <v>3</v>
      </c>
      <c r="F4">
        <v>3</v>
      </c>
      <c r="G4" s="3">
        <f>F4/F7</f>
        <v>0.2</v>
      </c>
      <c r="H4" s="4">
        <f t="shared" ref="H4:H6" si="0">G4</f>
        <v>0.2</v>
      </c>
    </row>
    <row r="5" spans="1:8" x14ac:dyDescent="0.25">
      <c r="A5" t="s">
        <v>4</v>
      </c>
      <c r="B5">
        <v>5</v>
      </c>
      <c r="E5">
        <v>4</v>
      </c>
      <c r="F5">
        <f>COUNTIF(B2:B16,E5)</f>
        <v>3</v>
      </c>
      <c r="G5" s="3">
        <f>F5/F7</f>
        <v>0.2</v>
      </c>
      <c r="H5" s="4">
        <f t="shared" si="0"/>
        <v>0.2</v>
      </c>
    </row>
    <row r="6" spans="1:8" x14ac:dyDescent="0.25">
      <c r="A6" t="s">
        <v>5</v>
      </c>
      <c r="B6">
        <v>2</v>
      </c>
      <c r="E6">
        <v>5</v>
      </c>
      <c r="F6">
        <f>COUNTIF(B2:B16,E6)</f>
        <v>3</v>
      </c>
      <c r="G6" s="3">
        <f>F6/F7</f>
        <v>0.2</v>
      </c>
      <c r="H6" s="4">
        <f t="shared" si="0"/>
        <v>0.2</v>
      </c>
    </row>
    <row r="7" spans="1:8" x14ac:dyDescent="0.25">
      <c r="A7" t="s">
        <v>6</v>
      </c>
      <c r="B7">
        <v>1</v>
      </c>
      <c r="F7">
        <f>SUM(F2:F6)</f>
        <v>15</v>
      </c>
    </row>
    <row r="8" spans="1:8" x14ac:dyDescent="0.25">
      <c r="A8" t="s">
        <v>7</v>
      </c>
      <c r="B8">
        <v>3</v>
      </c>
    </row>
    <row r="9" spans="1:8" x14ac:dyDescent="0.25">
      <c r="A9" t="s">
        <v>8</v>
      </c>
      <c r="B9">
        <v>3</v>
      </c>
    </row>
    <row r="10" spans="1:8" x14ac:dyDescent="0.25">
      <c r="A10" t="s">
        <v>9</v>
      </c>
      <c r="B10">
        <v>2</v>
      </c>
    </row>
    <row r="11" spans="1:8" x14ac:dyDescent="0.25">
      <c r="A11" t="s">
        <v>10</v>
      </c>
      <c r="B11">
        <v>5</v>
      </c>
    </row>
    <row r="12" spans="1:8" x14ac:dyDescent="0.25">
      <c r="A12" t="s">
        <v>11</v>
      </c>
      <c r="B12">
        <v>4</v>
      </c>
    </row>
    <row r="13" spans="1:8" x14ac:dyDescent="0.25">
      <c r="A13" t="s">
        <v>12</v>
      </c>
      <c r="B13">
        <v>4</v>
      </c>
    </row>
    <row r="14" spans="1:8" x14ac:dyDescent="0.25">
      <c r="A14" t="s">
        <v>13</v>
      </c>
      <c r="B14">
        <v>1</v>
      </c>
    </row>
    <row r="15" spans="1:8" x14ac:dyDescent="0.25">
      <c r="A15" t="s">
        <v>14</v>
      </c>
      <c r="B15">
        <v>1</v>
      </c>
    </row>
    <row r="16" spans="1:8" x14ac:dyDescent="0.25">
      <c r="A16" t="s">
        <v>15</v>
      </c>
      <c r="B16">
        <v>5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6" sqref="H6"/>
    </sheetView>
  </sheetViews>
  <sheetFormatPr baseColWidth="10" defaultRowHeight="15" x14ac:dyDescent="0.25"/>
  <sheetData>
    <row r="1" spans="1:8" ht="180" x14ac:dyDescent="0.25">
      <c r="A1" s="6" t="s">
        <v>21</v>
      </c>
      <c r="B1" s="7" t="s">
        <v>37</v>
      </c>
      <c r="E1" s="6" t="s">
        <v>41</v>
      </c>
      <c r="F1" s="5" t="s">
        <v>40</v>
      </c>
      <c r="G1" s="6" t="s">
        <v>39</v>
      </c>
      <c r="H1" s="6" t="s">
        <v>19</v>
      </c>
    </row>
    <row r="2" spans="1:8" x14ac:dyDescent="0.25">
      <c r="A2" t="s">
        <v>22</v>
      </c>
      <c r="B2">
        <v>2</v>
      </c>
      <c r="E2">
        <v>1</v>
      </c>
      <c r="F2">
        <f>COUNTIF(B2:B16,E2)</f>
        <v>3</v>
      </c>
      <c r="G2">
        <f>F2/F7</f>
        <v>0.2</v>
      </c>
      <c r="H2" s="4">
        <f>G2</f>
        <v>0.2</v>
      </c>
    </row>
    <row r="3" spans="1:8" x14ac:dyDescent="0.25">
      <c r="A3" t="s">
        <v>23</v>
      </c>
      <c r="B3">
        <v>1</v>
      </c>
      <c r="E3">
        <v>2</v>
      </c>
      <c r="F3">
        <f>COUNTIF(B2:B16,E3)</f>
        <v>4</v>
      </c>
      <c r="G3" s="3">
        <f>F3/F7</f>
        <v>0.26666666666666666</v>
      </c>
      <c r="H3" s="8">
        <f>G3</f>
        <v>0.26666666666666666</v>
      </c>
    </row>
    <row r="4" spans="1:8" x14ac:dyDescent="0.25">
      <c r="A4" t="s">
        <v>24</v>
      </c>
      <c r="B4">
        <v>3</v>
      </c>
      <c r="E4">
        <v>3</v>
      </c>
      <c r="F4">
        <f>COUNTIF(B2:B16,E4)</f>
        <v>3</v>
      </c>
      <c r="G4">
        <f>F4/F7</f>
        <v>0.2</v>
      </c>
      <c r="H4" s="4">
        <f>G4</f>
        <v>0.2</v>
      </c>
    </row>
    <row r="5" spans="1:8" x14ac:dyDescent="0.25">
      <c r="A5" t="s">
        <v>25</v>
      </c>
      <c r="B5">
        <v>4</v>
      </c>
      <c r="E5">
        <v>4</v>
      </c>
      <c r="F5">
        <f>COUNTIF(B2:B16,E5)</f>
        <v>3</v>
      </c>
      <c r="G5">
        <f>F5/F7</f>
        <v>0.2</v>
      </c>
      <c r="H5" s="4">
        <f>G5</f>
        <v>0.2</v>
      </c>
    </row>
    <row r="6" spans="1:8" x14ac:dyDescent="0.25">
      <c r="A6" t="s">
        <v>26</v>
      </c>
      <c r="B6">
        <v>4</v>
      </c>
      <c r="E6">
        <v>5</v>
      </c>
      <c r="F6">
        <f>COUNTIF(B2:B16,E6)</f>
        <v>2</v>
      </c>
      <c r="G6" s="3">
        <f>F6/F7</f>
        <v>0.13333333333333333</v>
      </c>
      <c r="H6" s="4">
        <f>G6</f>
        <v>0.13333333333333333</v>
      </c>
    </row>
    <row r="7" spans="1:8" x14ac:dyDescent="0.25">
      <c r="A7" t="s">
        <v>27</v>
      </c>
      <c r="B7">
        <v>2</v>
      </c>
      <c r="F7">
        <f>SUM(F2:F6)</f>
        <v>15</v>
      </c>
      <c r="H7" s="3"/>
    </row>
    <row r="8" spans="1:8" x14ac:dyDescent="0.25">
      <c r="A8" t="s">
        <v>28</v>
      </c>
      <c r="B8">
        <v>3</v>
      </c>
    </row>
    <row r="9" spans="1:8" x14ac:dyDescent="0.25">
      <c r="A9" t="s">
        <v>29</v>
      </c>
      <c r="B9">
        <v>2</v>
      </c>
    </row>
    <row r="10" spans="1:8" x14ac:dyDescent="0.25">
      <c r="A10" t="s">
        <v>30</v>
      </c>
      <c r="B10">
        <v>1</v>
      </c>
    </row>
    <row r="11" spans="1:8" x14ac:dyDescent="0.25">
      <c r="A11" t="s">
        <v>31</v>
      </c>
      <c r="B11">
        <v>5</v>
      </c>
    </row>
    <row r="12" spans="1:8" x14ac:dyDescent="0.25">
      <c r="A12" t="s">
        <v>32</v>
      </c>
      <c r="B12">
        <v>5</v>
      </c>
    </row>
    <row r="13" spans="1:8" x14ac:dyDescent="0.25">
      <c r="A13" t="s">
        <v>33</v>
      </c>
      <c r="B13">
        <v>3</v>
      </c>
    </row>
    <row r="14" spans="1:8" x14ac:dyDescent="0.25">
      <c r="A14" t="s">
        <v>34</v>
      </c>
      <c r="B14">
        <v>2</v>
      </c>
    </row>
    <row r="15" spans="1:8" x14ac:dyDescent="0.25">
      <c r="A15" t="s">
        <v>35</v>
      </c>
      <c r="B15">
        <v>4</v>
      </c>
    </row>
    <row r="16" spans="1:8" x14ac:dyDescent="0.25">
      <c r="A16" t="s">
        <v>36</v>
      </c>
      <c r="B16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3" sqref="D3"/>
    </sheetView>
  </sheetViews>
  <sheetFormatPr baseColWidth="10" defaultRowHeight="15" x14ac:dyDescent="0.25"/>
  <sheetData>
    <row r="1" spans="1:8" ht="90" x14ac:dyDescent="0.25">
      <c r="A1" s="6" t="s">
        <v>43</v>
      </c>
      <c r="B1" s="7" t="s">
        <v>16</v>
      </c>
      <c r="E1" s="5" t="s">
        <v>42</v>
      </c>
      <c r="F1" s="6" t="s">
        <v>38</v>
      </c>
      <c r="G1" s="6" t="s">
        <v>39</v>
      </c>
      <c r="H1" s="6" t="s">
        <v>19</v>
      </c>
    </row>
    <row r="2" spans="1:8" x14ac:dyDescent="0.25">
      <c r="A2" t="s">
        <v>22</v>
      </c>
      <c r="B2">
        <v>2</v>
      </c>
      <c r="E2">
        <v>1</v>
      </c>
      <c r="F2">
        <f>COUNTIF(B2:B16,E2)</f>
        <v>2</v>
      </c>
      <c r="G2" s="3">
        <f>F2/F7</f>
        <v>0.13333333333333333</v>
      </c>
      <c r="H2" s="4">
        <f>G2</f>
        <v>0.13333333333333333</v>
      </c>
    </row>
    <row r="3" spans="1:8" x14ac:dyDescent="0.25">
      <c r="A3" t="s">
        <v>23</v>
      </c>
      <c r="B3">
        <v>3</v>
      </c>
      <c r="E3">
        <v>2</v>
      </c>
      <c r="F3">
        <f>COUNTIF(B2:B16,E3)</f>
        <v>3</v>
      </c>
      <c r="G3">
        <f>F3/F7</f>
        <v>0.2</v>
      </c>
      <c r="H3" s="4">
        <f>G3</f>
        <v>0.2</v>
      </c>
    </row>
    <row r="4" spans="1:8" x14ac:dyDescent="0.25">
      <c r="A4" t="s">
        <v>24</v>
      </c>
      <c r="B4">
        <v>3</v>
      </c>
      <c r="E4">
        <v>3</v>
      </c>
      <c r="F4">
        <f>COUNTIF(B2:B16,E4)</f>
        <v>6</v>
      </c>
      <c r="G4">
        <f>F4/F7</f>
        <v>0.4</v>
      </c>
      <c r="H4" s="4">
        <f>G4</f>
        <v>0.4</v>
      </c>
    </row>
    <row r="5" spans="1:8" x14ac:dyDescent="0.25">
      <c r="A5" t="s">
        <v>25</v>
      </c>
      <c r="B5">
        <v>4</v>
      </c>
      <c r="E5">
        <v>4</v>
      </c>
      <c r="F5">
        <f>COUNTIF(B2:B16,E5)</f>
        <v>2</v>
      </c>
      <c r="G5" s="3">
        <f>F5/F7</f>
        <v>0.13333333333333333</v>
      </c>
      <c r="H5" s="4">
        <f>G5</f>
        <v>0.13333333333333333</v>
      </c>
    </row>
    <row r="6" spans="1:8" x14ac:dyDescent="0.25">
      <c r="A6" t="s">
        <v>26</v>
      </c>
      <c r="B6">
        <v>1</v>
      </c>
      <c r="E6">
        <v>5</v>
      </c>
      <c r="F6">
        <f>COUNTIF(B2:B16,E6)</f>
        <v>2</v>
      </c>
      <c r="G6" s="3">
        <f>F6/F7</f>
        <v>0.13333333333333333</v>
      </c>
      <c r="H6" s="4">
        <f>G6</f>
        <v>0.13333333333333333</v>
      </c>
    </row>
    <row r="7" spans="1:8" x14ac:dyDescent="0.25">
      <c r="A7" t="s">
        <v>27</v>
      </c>
      <c r="B7">
        <v>2</v>
      </c>
      <c r="F7">
        <f>SUM(F2:F6)</f>
        <v>15</v>
      </c>
    </row>
    <row r="8" spans="1:8" x14ac:dyDescent="0.25">
      <c r="A8" t="s">
        <v>28</v>
      </c>
      <c r="B8">
        <v>5</v>
      </c>
    </row>
    <row r="9" spans="1:8" x14ac:dyDescent="0.25">
      <c r="A9" t="s">
        <v>29</v>
      </c>
      <c r="B9">
        <v>3</v>
      </c>
    </row>
    <row r="10" spans="1:8" x14ac:dyDescent="0.25">
      <c r="A10" t="s">
        <v>30</v>
      </c>
      <c r="B10">
        <v>3</v>
      </c>
    </row>
    <row r="11" spans="1:8" x14ac:dyDescent="0.25">
      <c r="A11" t="s">
        <v>31</v>
      </c>
      <c r="B11">
        <v>4</v>
      </c>
    </row>
    <row r="12" spans="1:8" x14ac:dyDescent="0.25">
      <c r="A12" t="s">
        <v>32</v>
      </c>
      <c r="B12">
        <v>1</v>
      </c>
    </row>
    <row r="13" spans="1:8" x14ac:dyDescent="0.25">
      <c r="A13" t="s">
        <v>33</v>
      </c>
      <c r="B13">
        <v>5</v>
      </c>
    </row>
    <row r="14" spans="1:8" x14ac:dyDescent="0.25">
      <c r="A14" t="s">
        <v>34</v>
      </c>
      <c r="B14">
        <v>3</v>
      </c>
    </row>
    <row r="15" spans="1:8" x14ac:dyDescent="0.25">
      <c r="A15" t="s">
        <v>35</v>
      </c>
      <c r="B15">
        <v>2</v>
      </c>
    </row>
    <row r="16" spans="1:8" x14ac:dyDescent="0.25">
      <c r="A16" t="s">
        <v>36</v>
      </c>
      <c r="B16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P4" sqref="P4"/>
    </sheetView>
  </sheetViews>
  <sheetFormatPr baseColWidth="10" defaultRowHeight="15" x14ac:dyDescent="0.25"/>
  <sheetData>
    <row r="1" spans="1:8" ht="150" x14ac:dyDescent="0.25">
      <c r="A1" s="6" t="s">
        <v>44</v>
      </c>
      <c r="B1" s="7" t="s">
        <v>37</v>
      </c>
      <c r="E1" s="6" t="s">
        <v>20</v>
      </c>
      <c r="F1" s="6" t="s">
        <v>38</v>
      </c>
      <c r="G1" s="6" t="s">
        <v>39</v>
      </c>
      <c r="H1" s="6" t="s">
        <v>19</v>
      </c>
    </row>
    <row r="2" spans="1:8" ht="30" x14ac:dyDescent="0.25">
      <c r="A2" s="5" t="s">
        <v>45</v>
      </c>
      <c r="B2">
        <v>2</v>
      </c>
      <c r="E2">
        <v>1</v>
      </c>
      <c r="F2">
        <f>COUNTIF(B2:B16,E2)</f>
        <v>1</v>
      </c>
      <c r="G2" s="3">
        <f>F2/F7</f>
        <v>6.6666666666666666E-2</v>
      </c>
      <c r="H2" s="4">
        <f>G2</f>
        <v>6.6666666666666666E-2</v>
      </c>
    </row>
    <row r="3" spans="1:8" ht="30" x14ac:dyDescent="0.25">
      <c r="A3" s="5" t="s">
        <v>46</v>
      </c>
      <c r="B3">
        <v>4</v>
      </c>
      <c r="E3">
        <v>2</v>
      </c>
      <c r="F3">
        <f>COUNTIF(B2:B16,E3)</f>
        <v>5</v>
      </c>
      <c r="G3" s="3">
        <f>F3/F7</f>
        <v>0.33333333333333331</v>
      </c>
      <c r="H3" s="4">
        <f>G3</f>
        <v>0.33333333333333331</v>
      </c>
    </row>
    <row r="4" spans="1:8" ht="30" x14ac:dyDescent="0.25">
      <c r="A4" s="5" t="s">
        <v>47</v>
      </c>
      <c r="B4">
        <v>4</v>
      </c>
      <c r="E4">
        <v>3</v>
      </c>
      <c r="F4">
        <f>COUNTIF(B2:B16,E4)</f>
        <v>3</v>
      </c>
      <c r="G4">
        <f>F4/F7</f>
        <v>0.2</v>
      </c>
      <c r="H4" s="4">
        <f>G4</f>
        <v>0.2</v>
      </c>
    </row>
    <row r="5" spans="1:8" ht="30" x14ac:dyDescent="0.25">
      <c r="A5" s="5" t="s">
        <v>48</v>
      </c>
      <c r="B5">
        <v>5</v>
      </c>
      <c r="E5">
        <v>4</v>
      </c>
      <c r="F5">
        <f>COUNTIF(B2:B16,E5)</f>
        <v>3</v>
      </c>
      <c r="G5">
        <f>F5/F7</f>
        <v>0.2</v>
      </c>
      <c r="H5" s="4">
        <f>G5</f>
        <v>0.2</v>
      </c>
    </row>
    <row r="6" spans="1:8" ht="30" x14ac:dyDescent="0.25">
      <c r="A6" s="5" t="s">
        <v>49</v>
      </c>
      <c r="B6">
        <v>1</v>
      </c>
      <c r="E6">
        <v>5</v>
      </c>
      <c r="F6">
        <f>COUNTIF(B2:B16,E6)</f>
        <v>3</v>
      </c>
      <c r="G6">
        <f>F6/F7</f>
        <v>0.2</v>
      </c>
      <c r="H6" s="4">
        <f>G6</f>
        <v>0.2</v>
      </c>
    </row>
    <row r="7" spans="1:8" ht="30" x14ac:dyDescent="0.25">
      <c r="A7" s="5" t="s">
        <v>50</v>
      </c>
      <c r="B7">
        <v>2</v>
      </c>
      <c r="F7">
        <f>SUM(F2:F6)</f>
        <v>15</v>
      </c>
    </row>
    <row r="8" spans="1:8" ht="30" x14ac:dyDescent="0.25">
      <c r="A8" s="5" t="s">
        <v>51</v>
      </c>
      <c r="B8">
        <v>2</v>
      </c>
    </row>
    <row r="9" spans="1:8" ht="30" x14ac:dyDescent="0.25">
      <c r="A9" s="5" t="s">
        <v>52</v>
      </c>
      <c r="B9">
        <v>3</v>
      </c>
    </row>
    <row r="10" spans="1:8" ht="30" x14ac:dyDescent="0.25">
      <c r="A10" s="5" t="s">
        <v>53</v>
      </c>
      <c r="B10">
        <v>3</v>
      </c>
    </row>
    <row r="11" spans="1:8" ht="30" x14ac:dyDescent="0.25">
      <c r="A11" s="5" t="s">
        <v>54</v>
      </c>
      <c r="B11">
        <v>4</v>
      </c>
    </row>
    <row r="12" spans="1:8" ht="30" x14ac:dyDescent="0.25">
      <c r="A12" s="5" t="s">
        <v>55</v>
      </c>
      <c r="B12">
        <v>2</v>
      </c>
    </row>
    <row r="13" spans="1:8" ht="30" x14ac:dyDescent="0.25">
      <c r="A13" s="5" t="s">
        <v>56</v>
      </c>
      <c r="B13">
        <v>5</v>
      </c>
    </row>
    <row r="14" spans="1:8" ht="30" x14ac:dyDescent="0.25">
      <c r="A14" s="5" t="s">
        <v>57</v>
      </c>
      <c r="B14">
        <v>3</v>
      </c>
    </row>
    <row r="15" spans="1:8" ht="30" x14ac:dyDescent="0.25">
      <c r="A15" s="5" t="s">
        <v>58</v>
      </c>
      <c r="B15">
        <v>2</v>
      </c>
    </row>
    <row r="16" spans="1:8" ht="30" x14ac:dyDescent="0.25">
      <c r="A16" s="5" t="s">
        <v>59</v>
      </c>
      <c r="B16">
        <v>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5" sqref="F5"/>
    </sheetView>
  </sheetViews>
  <sheetFormatPr baseColWidth="10" defaultRowHeight="15" x14ac:dyDescent="0.25"/>
  <sheetData>
    <row r="1" spans="1:6" ht="240" x14ac:dyDescent="0.25">
      <c r="A1" s="11" t="s">
        <v>60</v>
      </c>
      <c r="B1" s="10" t="s">
        <v>81</v>
      </c>
    </row>
    <row r="2" spans="1:6" ht="30" x14ac:dyDescent="0.25">
      <c r="A2" s="5" t="s">
        <v>61</v>
      </c>
      <c r="B2">
        <v>14</v>
      </c>
    </row>
    <row r="3" spans="1:6" ht="30" x14ac:dyDescent="0.25">
      <c r="A3" s="5" t="s">
        <v>62</v>
      </c>
      <c r="B3">
        <v>6</v>
      </c>
      <c r="E3" s="9" t="s">
        <v>82</v>
      </c>
      <c r="F3">
        <f>AVERAGE(B2:B21/20)</f>
        <v>0.3</v>
      </c>
    </row>
    <row r="4" spans="1:6" ht="30" x14ac:dyDescent="0.25">
      <c r="A4" s="5" t="s">
        <v>63</v>
      </c>
      <c r="B4">
        <v>28</v>
      </c>
      <c r="E4" s="9" t="s">
        <v>84</v>
      </c>
      <c r="F4">
        <f>MEDIAN(B2:B21)</f>
        <v>15</v>
      </c>
    </row>
    <row r="5" spans="1:6" ht="30" x14ac:dyDescent="0.25">
      <c r="A5" s="5" t="s">
        <v>64</v>
      </c>
      <c r="B5">
        <v>15</v>
      </c>
      <c r="E5" s="9" t="s">
        <v>83</v>
      </c>
      <c r="F5">
        <f>MODE(B2:B21)</f>
        <v>15</v>
      </c>
    </row>
    <row r="6" spans="1:6" ht="30" x14ac:dyDescent="0.25">
      <c r="A6" s="5" t="s">
        <v>65</v>
      </c>
      <c r="B6">
        <v>15</v>
      </c>
    </row>
    <row r="7" spans="1:6" ht="30" x14ac:dyDescent="0.25">
      <c r="A7" s="5" t="s">
        <v>66</v>
      </c>
      <c r="B7">
        <v>16</v>
      </c>
    </row>
    <row r="8" spans="1:6" ht="30" x14ac:dyDescent="0.25">
      <c r="A8" s="5" t="s">
        <v>67</v>
      </c>
      <c r="B8">
        <v>3</v>
      </c>
    </row>
    <row r="9" spans="1:6" ht="30" x14ac:dyDescent="0.25">
      <c r="A9" s="5" t="s">
        <v>68</v>
      </c>
      <c r="B9">
        <v>15</v>
      </c>
    </row>
    <row r="10" spans="1:6" ht="30" x14ac:dyDescent="0.25">
      <c r="A10" s="5" t="s">
        <v>69</v>
      </c>
      <c r="B10">
        <v>27</v>
      </c>
    </row>
    <row r="11" spans="1:6" ht="30" x14ac:dyDescent="0.25">
      <c r="A11" s="5" t="s">
        <v>70</v>
      </c>
      <c r="B11">
        <v>13</v>
      </c>
    </row>
    <row r="12" spans="1:6" ht="30" x14ac:dyDescent="0.25">
      <c r="A12" s="5" t="s">
        <v>71</v>
      </c>
      <c r="B12">
        <v>9</v>
      </c>
    </row>
    <row r="13" spans="1:6" ht="30" x14ac:dyDescent="0.25">
      <c r="A13" s="5" t="s">
        <v>72</v>
      </c>
      <c r="B13">
        <v>9</v>
      </c>
    </row>
    <row r="14" spans="1:6" ht="30" x14ac:dyDescent="0.25">
      <c r="A14" s="5" t="s">
        <v>73</v>
      </c>
      <c r="B14">
        <v>21</v>
      </c>
    </row>
    <row r="15" spans="1:6" ht="30" x14ac:dyDescent="0.25">
      <c r="A15" s="5" t="s">
        <v>74</v>
      </c>
      <c r="B15">
        <v>28</v>
      </c>
    </row>
    <row r="16" spans="1:6" ht="30" x14ac:dyDescent="0.25">
      <c r="A16" s="5" t="s">
        <v>75</v>
      </c>
      <c r="B16">
        <v>12</v>
      </c>
    </row>
    <row r="17" spans="1:2" ht="30" x14ac:dyDescent="0.25">
      <c r="A17" s="5" t="s">
        <v>76</v>
      </c>
      <c r="B17">
        <v>12</v>
      </c>
    </row>
    <row r="18" spans="1:2" ht="30" x14ac:dyDescent="0.25">
      <c r="A18" s="5" t="s">
        <v>77</v>
      </c>
      <c r="B18">
        <v>14</v>
      </c>
    </row>
    <row r="19" spans="1:2" ht="30" x14ac:dyDescent="0.25">
      <c r="A19" s="5" t="s">
        <v>78</v>
      </c>
      <c r="B19">
        <v>15</v>
      </c>
    </row>
    <row r="20" spans="1:2" ht="30" x14ac:dyDescent="0.25">
      <c r="A20" s="5" t="s">
        <v>79</v>
      </c>
      <c r="B20">
        <v>15</v>
      </c>
    </row>
    <row r="21" spans="1:2" ht="30" x14ac:dyDescent="0.25">
      <c r="A21" s="5" t="s">
        <v>80</v>
      </c>
      <c r="B21">
        <v>17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D3" sqref="D3:D6"/>
    </sheetView>
  </sheetViews>
  <sheetFormatPr baseColWidth="10" defaultRowHeight="15" x14ac:dyDescent="0.25"/>
  <sheetData>
    <row r="1" spans="1:6" ht="150" x14ac:dyDescent="0.25">
      <c r="A1" s="12" t="s">
        <v>85</v>
      </c>
      <c r="B1" s="13" t="s">
        <v>91</v>
      </c>
    </row>
    <row r="2" spans="1:6" x14ac:dyDescent="0.25">
      <c r="A2" t="s">
        <v>1</v>
      </c>
      <c r="B2">
        <v>1</v>
      </c>
    </row>
    <row r="3" spans="1:6" x14ac:dyDescent="0.25">
      <c r="A3" t="s">
        <v>2</v>
      </c>
      <c r="B3">
        <v>2</v>
      </c>
      <c r="D3" s="20"/>
      <c r="E3" s="16" t="s">
        <v>82</v>
      </c>
      <c r="F3">
        <f>AVERAGE(B2:B21/20)</f>
        <v>0.1</v>
      </c>
    </row>
    <row r="4" spans="1:6" x14ac:dyDescent="0.25">
      <c r="A4" t="s">
        <v>3</v>
      </c>
      <c r="B4">
        <v>2</v>
      </c>
      <c r="D4" s="20"/>
      <c r="E4" s="16" t="s">
        <v>84</v>
      </c>
      <c r="F4">
        <f>MEDIAN(B2:B21)</f>
        <v>2</v>
      </c>
    </row>
    <row r="5" spans="1:6" x14ac:dyDescent="0.25">
      <c r="A5" t="s">
        <v>4</v>
      </c>
      <c r="B5">
        <v>3</v>
      </c>
      <c r="D5" s="20"/>
      <c r="E5" s="16" t="s">
        <v>83</v>
      </c>
      <c r="F5">
        <f>MODE(B2:B21)</f>
        <v>2</v>
      </c>
    </row>
    <row r="6" spans="1:6" x14ac:dyDescent="0.25">
      <c r="A6" t="s">
        <v>5</v>
      </c>
      <c r="B6">
        <v>5</v>
      </c>
      <c r="D6" s="20"/>
    </row>
    <row r="7" spans="1:6" x14ac:dyDescent="0.25">
      <c r="A7" t="s">
        <v>6</v>
      </c>
      <c r="B7">
        <v>2</v>
      </c>
    </row>
    <row r="8" spans="1:6" x14ac:dyDescent="0.25">
      <c r="A8" t="s">
        <v>7</v>
      </c>
      <c r="B8">
        <v>1</v>
      </c>
    </row>
    <row r="9" spans="1:6" x14ac:dyDescent="0.25">
      <c r="A9" t="s">
        <v>8</v>
      </c>
      <c r="B9">
        <v>4</v>
      </c>
    </row>
    <row r="10" spans="1:6" x14ac:dyDescent="0.25">
      <c r="A10" t="s">
        <v>9</v>
      </c>
      <c r="B10">
        <v>3</v>
      </c>
    </row>
    <row r="11" spans="1:6" x14ac:dyDescent="0.25">
      <c r="A11" t="s">
        <v>10</v>
      </c>
      <c r="B11">
        <v>4</v>
      </c>
    </row>
    <row r="12" spans="1:6" x14ac:dyDescent="0.25">
      <c r="A12" t="s">
        <v>11</v>
      </c>
      <c r="B12">
        <v>2</v>
      </c>
    </row>
    <row r="13" spans="1:6" x14ac:dyDescent="0.25">
      <c r="A13" t="s">
        <v>12</v>
      </c>
      <c r="B13">
        <v>3</v>
      </c>
    </row>
    <row r="14" spans="1:6" x14ac:dyDescent="0.25">
      <c r="A14" t="s">
        <v>13</v>
      </c>
      <c r="B14">
        <v>5</v>
      </c>
    </row>
    <row r="15" spans="1:6" x14ac:dyDescent="0.25">
      <c r="A15" t="s">
        <v>14</v>
      </c>
      <c r="B15">
        <v>3</v>
      </c>
    </row>
    <row r="16" spans="1:6" x14ac:dyDescent="0.25">
      <c r="A16" t="s">
        <v>15</v>
      </c>
      <c r="B16">
        <v>2</v>
      </c>
    </row>
    <row r="17" spans="1:2" x14ac:dyDescent="0.25">
      <c r="A17" t="s">
        <v>86</v>
      </c>
      <c r="B17">
        <v>1</v>
      </c>
    </row>
    <row r="18" spans="1:2" x14ac:dyDescent="0.25">
      <c r="A18" t="s">
        <v>87</v>
      </c>
      <c r="B18">
        <v>1</v>
      </c>
    </row>
    <row r="19" spans="1:2" x14ac:dyDescent="0.25">
      <c r="A19" t="s">
        <v>88</v>
      </c>
      <c r="B19">
        <v>3</v>
      </c>
    </row>
    <row r="20" spans="1:2" x14ac:dyDescent="0.25">
      <c r="A20" t="s">
        <v>89</v>
      </c>
      <c r="B20">
        <v>2</v>
      </c>
    </row>
    <row r="21" spans="1:2" x14ac:dyDescent="0.25">
      <c r="A21" t="s">
        <v>90</v>
      </c>
      <c r="B21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E24" sqref="E24"/>
    </sheetView>
  </sheetViews>
  <sheetFormatPr baseColWidth="10" defaultRowHeight="15" x14ac:dyDescent="0.25"/>
  <sheetData>
    <row r="1" spans="1:6" ht="135" x14ac:dyDescent="0.25">
      <c r="A1" s="14" t="s">
        <v>92</v>
      </c>
      <c r="B1" s="15" t="s">
        <v>37</v>
      </c>
    </row>
    <row r="2" spans="1:6" x14ac:dyDescent="0.25">
      <c r="A2" t="s">
        <v>22</v>
      </c>
      <c r="B2">
        <v>2</v>
      </c>
    </row>
    <row r="3" spans="1:6" x14ac:dyDescent="0.25">
      <c r="A3" t="s">
        <v>23</v>
      </c>
      <c r="B3">
        <v>3</v>
      </c>
      <c r="D3" s="20"/>
      <c r="E3" s="9" t="s">
        <v>82</v>
      </c>
      <c r="F3">
        <f>AVERAGE(B2:B21/20)</f>
        <v>0.15</v>
      </c>
    </row>
    <row r="4" spans="1:6" x14ac:dyDescent="0.25">
      <c r="A4" t="s">
        <v>24</v>
      </c>
      <c r="B4">
        <v>1</v>
      </c>
      <c r="D4" s="20"/>
      <c r="E4" s="9" t="s">
        <v>84</v>
      </c>
      <c r="F4">
        <f>MEDIAN(B2:B21)</f>
        <v>2.5</v>
      </c>
    </row>
    <row r="5" spans="1:6" x14ac:dyDescent="0.25">
      <c r="A5" t="s">
        <v>25</v>
      </c>
      <c r="B5">
        <v>1</v>
      </c>
      <c r="D5" s="20"/>
      <c r="E5" s="9" t="s">
        <v>83</v>
      </c>
      <c r="F5">
        <f>MODE(B2:B21)</f>
        <v>2</v>
      </c>
    </row>
    <row r="6" spans="1:6" x14ac:dyDescent="0.25">
      <c r="A6" t="s">
        <v>26</v>
      </c>
      <c r="B6">
        <v>4</v>
      </c>
      <c r="D6" s="20"/>
    </row>
    <row r="7" spans="1:6" x14ac:dyDescent="0.25">
      <c r="A7" t="s">
        <v>27</v>
      </c>
      <c r="B7">
        <v>3</v>
      </c>
    </row>
    <row r="8" spans="1:6" x14ac:dyDescent="0.25">
      <c r="A8" t="s">
        <v>28</v>
      </c>
      <c r="B8">
        <v>5</v>
      </c>
    </row>
    <row r="9" spans="1:6" x14ac:dyDescent="0.25">
      <c r="A9" t="s">
        <v>29</v>
      </c>
      <c r="B9">
        <v>2</v>
      </c>
    </row>
    <row r="10" spans="1:6" x14ac:dyDescent="0.25">
      <c r="A10" t="s">
        <v>30</v>
      </c>
      <c r="B10">
        <v>4</v>
      </c>
    </row>
    <row r="11" spans="1:6" x14ac:dyDescent="0.25">
      <c r="A11" t="s">
        <v>31</v>
      </c>
      <c r="B11">
        <v>3</v>
      </c>
    </row>
    <row r="12" spans="1:6" x14ac:dyDescent="0.25">
      <c r="A12" t="s">
        <v>32</v>
      </c>
      <c r="B12">
        <v>2</v>
      </c>
    </row>
    <row r="13" spans="1:6" x14ac:dyDescent="0.25">
      <c r="A13" t="s">
        <v>33</v>
      </c>
      <c r="B13">
        <v>2</v>
      </c>
    </row>
    <row r="14" spans="1:6" x14ac:dyDescent="0.25">
      <c r="A14" t="s">
        <v>34</v>
      </c>
      <c r="B14">
        <v>5</v>
      </c>
    </row>
    <row r="15" spans="1:6" x14ac:dyDescent="0.25">
      <c r="A15" t="s">
        <v>35</v>
      </c>
      <c r="B15">
        <v>1</v>
      </c>
    </row>
    <row r="16" spans="1:6" x14ac:dyDescent="0.25">
      <c r="A16" t="s">
        <v>36</v>
      </c>
      <c r="B16">
        <v>2</v>
      </c>
    </row>
    <row r="17" spans="1:2" x14ac:dyDescent="0.25">
      <c r="A17" t="s">
        <v>93</v>
      </c>
      <c r="B17">
        <v>1</v>
      </c>
    </row>
    <row r="18" spans="1:2" x14ac:dyDescent="0.25">
      <c r="A18" t="s">
        <v>94</v>
      </c>
      <c r="B18">
        <v>3</v>
      </c>
    </row>
    <row r="19" spans="1:2" x14ac:dyDescent="0.25">
      <c r="A19" t="s">
        <v>95</v>
      </c>
      <c r="B19">
        <v>4</v>
      </c>
    </row>
    <row r="20" spans="1:2" x14ac:dyDescent="0.25">
      <c r="A20" t="s">
        <v>96</v>
      </c>
      <c r="B20">
        <v>2</v>
      </c>
    </row>
    <row r="21" spans="1:2" x14ac:dyDescent="0.25">
      <c r="A21" t="s">
        <v>97</v>
      </c>
      <c r="B21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2" workbookViewId="0">
      <selection activeCell="F3" sqref="F3:F5"/>
    </sheetView>
  </sheetViews>
  <sheetFormatPr baseColWidth="10" defaultRowHeight="15" x14ac:dyDescent="0.25"/>
  <sheetData>
    <row r="1" spans="1:6" ht="105" x14ac:dyDescent="0.25">
      <c r="A1" s="17" t="s">
        <v>98</v>
      </c>
      <c r="B1" s="18" t="s">
        <v>37</v>
      </c>
    </row>
    <row r="2" spans="1:6" x14ac:dyDescent="0.25">
      <c r="A2" t="s">
        <v>22</v>
      </c>
      <c r="B2">
        <v>1</v>
      </c>
    </row>
    <row r="3" spans="1:6" x14ac:dyDescent="0.25">
      <c r="A3" t="s">
        <v>23</v>
      </c>
      <c r="B3">
        <v>3</v>
      </c>
      <c r="C3" s="20"/>
      <c r="E3" s="19" t="s">
        <v>82</v>
      </c>
      <c r="F3">
        <f>AVERAGE(B2:B21/20)</f>
        <v>0.15</v>
      </c>
    </row>
    <row r="4" spans="1:6" x14ac:dyDescent="0.25">
      <c r="A4" t="s">
        <v>24</v>
      </c>
      <c r="B4">
        <v>4</v>
      </c>
      <c r="C4" s="20"/>
      <c r="E4" s="19" t="s">
        <v>84</v>
      </c>
      <c r="F4">
        <f>MEDIAN(B2:B21)</f>
        <v>3</v>
      </c>
    </row>
    <row r="5" spans="1:6" x14ac:dyDescent="0.25">
      <c r="A5" t="s">
        <v>25</v>
      </c>
      <c r="B5">
        <v>4</v>
      </c>
      <c r="C5" s="20"/>
      <c r="E5" s="19" t="s">
        <v>83</v>
      </c>
      <c r="F5">
        <f>MODE(B2:B21)</f>
        <v>3</v>
      </c>
    </row>
    <row r="6" spans="1:6" x14ac:dyDescent="0.25">
      <c r="A6" t="s">
        <v>26</v>
      </c>
      <c r="B6">
        <v>5</v>
      </c>
    </row>
    <row r="7" spans="1:6" x14ac:dyDescent="0.25">
      <c r="A7" t="s">
        <v>27</v>
      </c>
      <c r="B7">
        <v>2</v>
      </c>
    </row>
    <row r="8" spans="1:6" x14ac:dyDescent="0.25">
      <c r="A8" t="s">
        <v>28</v>
      </c>
      <c r="B8">
        <v>3</v>
      </c>
    </row>
    <row r="9" spans="1:6" x14ac:dyDescent="0.25">
      <c r="A9" t="s">
        <v>29</v>
      </c>
      <c r="B9">
        <v>2</v>
      </c>
    </row>
    <row r="10" spans="1:6" x14ac:dyDescent="0.25">
      <c r="A10" t="s">
        <v>30</v>
      </c>
      <c r="B10">
        <v>1</v>
      </c>
    </row>
    <row r="11" spans="1:6" x14ac:dyDescent="0.25">
      <c r="A11" t="s">
        <v>31</v>
      </c>
      <c r="B11">
        <v>1</v>
      </c>
    </row>
    <row r="12" spans="1:6" x14ac:dyDescent="0.25">
      <c r="A12" t="s">
        <v>32</v>
      </c>
      <c r="B12">
        <v>4</v>
      </c>
    </row>
    <row r="13" spans="1:6" x14ac:dyDescent="0.25">
      <c r="A13" t="s">
        <v>33</v>
      </c>
      <c r="B13">
        <v>3</v>
      </c>
    </row>
    <row r="14" spans="1:6" x14ac:dyDescent="0.25">
      <c r="A14" t="s">
        <v>34</v>
      </c>
      <c r="B14">
        <v>5</v>
      </c>
    </row>
    <row r="15" spans="1:6" x14ac:dyDescent="0.25">
      <c r="A15" t="s">
        <v>35</v>
      </c>
      <c r="B15">
        <v>2</v>
      </c>
    </row>
    <row r="16" spans="1:6" x14ac:dyDescent="0.25">
      <c r="A16" t="s">
        <v>36</v>
      </c>
      <c r="B16">
        <v>2</v>
      </c>
    </row>
    <row r="17" spans="1:2" x14ac:dyDescent="0.25">
      <c r="A17" t="s">
        <v>93</v>
      </c>
      <c r="B17">
        <v>3</v>
      </c>
    </row>
    <row r="18" spans="1:2" x14ac:dyDescent="0.25">
      <c r="A18" t="s">
        <v>94</v>
      </c>
      <c r="B18">
        <v>1</v>
      </c>
    </row>
    <row r="19" spans="1:2" x14ac:dyDescent="0.25">
      <c r="A19" t="s">
        <v>95</v>
      </c>
      <c r="B19">
        <v>4</v>
      </c>
    </row>
    <row r="20" spans="1:2" x14ac:dyDescent="0.25">
      <c r="A20" t="s">
        <v>96</v>
      </c>
      <c r="B20">
        <v>4</v>
      </c>
    </row>
    <row r="21" spans="1:2" x14ac:dyDescent="0.25">
      <c r="A21" t="s">
        <v>97</v>
      </c>
      <c r="B21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 y fr ejemplo</vt:lpstr>
      <vt:lpstr>Hoja1</vt:lpstr>
      <vt:lpstr>Hoja2</vt:lpstr>
      <vt:lpstr>Hoja3</vt:lpstr>
      <vt:lpstr>M. Md. Mo</vt:lpstr>
      <vt:lpstr>M.Md.Mo 1</vt:lpstr>
      <vt:lpstr>M.Md.Mo 2</vt:lpstr>
      <vt:lpstr>M.Md.Mo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</dc:creator>
  <cp:lastModifiedBy>User</cp:lastModifiedBy>
  <dcterms:created xsi:type="dcterms:W3CDTF">2021-08-27T16:13:56Z</dcterms:created>
  <dcterms:modified xsi:type="dcterms:W3CDTF">2021-09-08T01:00:43Z</dcterms:modified>
</cp:coreProperties>
</file>