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3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4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5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6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7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8.xml" ContentType="application/vnd.openxmlformats-officedocument.drawing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londrahp/Documents/"/>
    </mc:Choice>
  </mc:AlternateContent>
  <xr:revisionPtr revIDLastSave="0" documentId="13_ncr:1_{DF9D4984-9D00-A14C-8124-677B0BE7AEAF}" xr6:coauthVersionLast="47" xr6:coauthVersionMax="47" xr10:uidLastSave="{00000000-0000-0000-0000-000000000000}"/>
  <bookViews>
    <workbookView xWindow="360" yWindow="500" windowWidth="28040" windowHeight="16080" activeTab="4" xr2:uid="{2FCF6026-ADCB-A04F-9A59-C96B489370E3}"/>
  </bookViews>
  <sheets>
    <sheet name="FI  FR" sheetId="1" r:id="rId1"/>
    <sheet name="Item 1" sheetId="2" r:id="rId2"/>
    <sheet name="Item 2 " sheetId="3" r:id="rId3"/>
    <sheet name="Item 3" sheetId="4" r:id="rId4"/>
    <sheet name="MD,M,MO" sheetId="5" r:id="rId5"/>
    <sheet name="MTC 1" sheetId="7" r:id="rId6"/>
    <sheet name="MTC 2" sheetId="8" r:id="rId7"/>
    <sheet name="MTC 3" sheetId="9" r:id="rId8"/>
    <sheet name="R,σ,Var" sheetId="6" r:id="rId9"/>
  </sheets>
  <definedNames>
    <definedName name="_xlnm._FilterDatabase" localSheetId="0" hidden="1">'FI  FR'!$E$2:$E$6</definedName>
    <definedName name="_xlchart.v1.0" hidden="1">'MTC 3'!$F$2:$F$4</definedName>
    <definedName name="_xlchart.v1.1" hidden="1">'MTC 3'!$G$1</definedName>
    <definedName name="_xlchart.v1.2" hidden="1">'MTC 3'!$G$2:$G$4</definedName>
    <definedName name="_xlchart.v1.3" hidden="1">'MTC 3'!$F$2:$F$4</definedName>
    <definedName name="_xlchart.v1.4" hidden="1">'MTC 3'!$G$1</definedName>
    <definedName name="_xlchart.v1.5" hidden="1">'MTC 3'!$G$2:$G$4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" i="8" l="1"/>
  <c r="G4" i="9"/>
  <c r="G3" i="9"/>
  <c r="G2" i="9"/>
  <c r="G3" i="8" l="1"/>
  <c r="G2" i="8"/>
  <c r="G4" i="5"/>
  <c r="G3" i="5"/>
  <c r="G2" i="5"/>
  <c r="G4" i="7"/>
  <c r="G3" i="7"/>
  <c r="G2" i="7"/>
  <c r="F9" i="6" l="1"/>
  <c r="F5" i="6"/>
  <c r="F4" i="6"/>
  <c r="F3" i="6"/>
  <c r="F6" i="4"/>
  <c r="F5" i="4"/>
  <c r="F4" i="4"/>
  <c r="F3" i="4"/>
  <c r="F2" i="4"/>
  <c r="F7" i="4" s="1"/>
  <c r="E6" i="3"/>
  <c r="E5" i="3"/>
  <c r="E4" i="3"/>
  <c r="E3" i="3"/>
  <c r="E2" i="3"/>
  <c r="E7" i="3" s="1"/>
  <c r="F5" i="3" s="1"/>
  <c r="G5" i="3" s="1"/>
  <c r="F4" i="3" l="1"/>
  <c r="G4" i="3" s="1"/>
  <c r="F6" i="3"/>
  <c r="G6" i="3" s="1"/>
  <c r="F3" i="3"/>
  <c r="G3" i="3" s="1"/>
  <c r="F2" i="3"/>
  <c r="G2" i="3" s="1"/>
  <c r="G3" i="4"/>
  <c r="H3" i="4" s="1"/>
  <c r="G6" i="4"/>
  <c r="H6" i="4" s="1"/>
  <c r="G2" i="4"/>
  <c r="H2" i="4" s="1"/>
  <c r="G5" i="4"/>
  <c r="H5" i="4" s="1"/>
  <c r="G4" i="4"/>
  <c r="H4" i="4" s="1"/>
  <c r="F6" i="2"/>
  <c r="F5" i="2"/>
  <c r="F3" i="2"/>
  <c r="F4" i="2"/>
  <c r="F2" i="2"/>
  <c r="F7" i="1"/>
  <c r="G2" i="1" s="1"/>
  <c r="F5" i="1"/>
  <c r="F6" i="1"/>
  <c r="F4" i="1"/>
  <c r="F3" i="1"/>
  <c r="F2" i="1"/>
  <c r="F7" i="2" l="1"/>
  <c r="G2" i="2"/>
  <c r="H2" i="2" s="1"/>
  <c r="G3" i="1"/>
  <c r="G4" i="1"/>
  <c r="G6" i="1"/>
  <c r="G5" i="1"/>
  <c r="G6" i="2" l="1"/>
  <c r="H6" i="2" s="1"/>
  <c r="G3" i="2"/>
  <c r="H3" i="2" s="1"/>
  <c r="G5" i="2"/>
  <c r="H5" i="2" s="1"/>
  <c r="G4" i="2"/>
  <c r="H4" i="2" s="1"/>
  <c r="H5" i="1"/>
  <c r="H2" i="1"/>
  <c r="H3" i="1"/>
  <c r="H4" i="1"/>
  <c r="H6" i="1"/>
</calcChain>
</file>

<file path=xl/sharedStrings.xml><?xml version="1.0" encoding="utf-8"?>
<sst xmlns="http://schemas.openxmlformats.org/spreadsheetml/2006/main" count="227" uniqueCount="82">
  <si>
    <t>¿Los docentes de preescolar están a favor o en contra de llevar clases virtuales con sus alumnos en el jardín de niños?</t>
  </si>
  <si>
    <t>Docente 1</t>
  </si>
  <si>
    <t xml:space="preserve">Docente 2 </t>
  </si>
  <si>
    <t>Docente 3</t>
  </si>
  <si>
    <t xml:space="preserve">Docente 4 </t>
  </si>
  <si>
    <t>Docente 5</t>
  </si>
  <si>
    <t>Docente 6</t>
  </si>
  <si>
    <t xml:space="preserve">Docente 7 </t>
  </si>
  <si>
    <t>Docente 10</t>
  </si>
  <si>
    <t>Docente 11</t>
  </si>
  <si>
    <t>Docente 12</t>
  </si>
  <si>
    <t>Docente 15</t>
  </si>
  <si>
    <t>Respuesta</t>
  </si>
  <si>
    <t>Docente 8</t>
  </si>
  <si>
    <t>Docente 9</t>
  </si>
  <si>
    <t>Docente !3</t>
  </si>
  <si>
    <t>Docente 14</t>
  </si>
  <si>
    <t xml:space="preserve">Datos </t>
  </si>
  <si>
    <t>FI(frecuencia absoluta)</t>
  </si>
  <si>
    <t>FR (Frecuencia relativa)</t>
  </si>
  <si>
    <t>Porcentaje %</t>
  </si>
  <si>
    <t>¿Cuántos años hemos invertido en nuestros estudios para ser una persona exitosa?</t>
  </si>
  <si>
    <t>Persona 1</t>
  </si>
  <si>
    <t xml:space="preserve"> Persona 2</t>
  </si>
  <si>
    <t>Persona 3</t>
  </si>
  <si>
    <t>Persona 4</t>
  </si>
  <si>
    <t>Persona 5</t>
  </si>
  <si>
    <t>Persona 6</t>
  </si>
  <si>
    <t>Persona 7</t>
  </si>
  <si>
    <t>Persona 8</t>
  </si>
  <si>
    <t>Persona 9</t>
  </si>
  <si>
    <t>Persona 10</t>
  </si>
  <si>
    <t>Persona 11</t>
  </si>
  <si>
    <t>Persona 12</t>
  </si>
  <si>
    <t>Persona 13</t>
  </si>
  <si>
    <t>Persona 14</t>
  </si>
  <si>
    <t>Persona 15</t>
  </si>
  <si>
    <t>Persona 16</t>
  </si>
  <si>
    <t>Persona 17</t>
  </si>
  <si>
    <t>Persona 18</t>
  </si>
  <si>
    <t>Persona 19</t>
  </si>
  <si>
    <t>Persona 20</t>
  </si>
  <si>
    <t>Numero de años (kinder 3 años,primaria6,secu 3, bach 2 carrera en adelante)</t>
  </si>
  <si>
    <t>Media (M)</t>
  </si>
  <si>
    <t>Mediana (Md)</t>
  </si>
  <si>
    <t>Moda (Mo)</t>
  </si>
  <si>
    <t>Medidas de tendencia central</t>
  </si>
  <si>
    <t>Resultado</t>
  </si>
  <si>
    <t>Población/muestra(N)</t>
  </si>
  <si>
    <t xml:space="preserve">Docente 1 </t>
  </si>
  <si>
    <t>Docente 2</t>
  </si>
  <si>
    <t>Docente 4</t>
  </si>
  <si>
    <t>Docente 7</t>
  </si>
  <si>
    <t>Docente 13</t>
  </si>
  <si>
    <t>Docente 16</t>
  </si>
  <si>
    <t>Docente 17</t>
  </si>
  <si>
    <t>Docente 18</t>
  </si>
  <si>
    <t>Docente 19</t>
  </si>
  <si>
    <t>Docente 20</t>
  </si>
  <si>
    <t>RESPUESTAS</t>
  </si>
  <si>
    <t>¿Los  recursos tecnológicos en los cuales lleva sus sesiones en línea son efectivos para el proceso de enseñanza-aprendizaje?</t>
  </si>
  <si>
    <t>Respuestas</t>
  </si>
  <si>
    <t>¿Cómo es la experiencia de los docentes al trabajar virtualmente?</t>
  </si>
  <si>
    <t>¿Qué tan deacuerdo estan con el cambio de modalidad presencial a modalidad en linea?</t>
  </si>
  <si>
    <t>σ</t>
  </si>
  <si>
    <t>¿Cuánto gana un docente de acuerdo a su preparación académica? (quincena)</t>
  </si>
  <si>
    <t>$</t>
  </si>
  <si>
    <t>R</t>
  </si>
  <si>
    <t xml:space="preserve">Desviación estándar </t>
  </si>
  <si>
    <t>¿Con que promedio saliste de tu ultimo grado escolar?</t>
  </si>
  <si>
    <t>Persona 2</t>
  </si>
  <si>
    <t>Promedio</t>
  </si>
  <si>
    <t>Resultados</t>
  </si>
  <si>
    <t>Años</t>
  </si>
  <si>
    <t>¿Cuánto tiempo te llevó acabar la carrera universitaria?</t>
  </si>
  <si>
    <t>Poblacion/muestra(N)</t>
  </si>
  <si>
    <t>Medidad de tendencia central</t>
  </si>
  <si>
    <t>Media(M)</t>
  </si>
  <si>
    <t>Mediana(Md)</t>
  </si>
  <si>
    <t>Moda(Mo)</t>
  </si>
  <si>
    <t>¿Cuántos idiomas dominas al hablar? (contando el nativo)</t>
  </si>
  <si>
    <t>Idiomas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</si>
</sst>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7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Times New Roman"/>
      <family val="1"/>
    </font>
    <font>
      <sz val="8"/>
      <name val="Calibri"/>
      <family val="2"/>
      <scheme val="minor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Calibri"/>
      <family val="2"/>
      <scheme val="minor"/>
    </font>
    <font>
      <sz val="14"/>
      <color theme="1"/>
      <name val="Calibri (Cuerpo)"/>
    </font>
    <font>
      <sz val="14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b/>
      <sz val="12"/>
      <name val="Arial"/>
      <family val="2"/>
    </font>
    <font>
      <sz val="16"/>
      <color rgb="FF202124"/>
      <name val="Arial"/>
      <family val="2"/>
    </font>
    <font>
      <sz val="11"/>
      <color theme="1"/>
      <name val="Arial"/>
      <family val="2"/>
    </font>
    <font>
      <sz val="12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7E79"/>
        <bgColor indexed="64"/>
      </patternFill>
    </fill>
    <fill>
      <patternFill patternType="solid">
        <fgColor rgb="FFFFD579"/>
        <bgColor indexed="64"/>
      </patternFill>
    </fill>
    <fill>
      <patternFill patternType="solid">
        <fgColor rgb="FF76D6FF"/>
        <bgColor indexed="64"/>
      </patternFill>
    </fill>
    <fill>
      <patternFill patternType="solid">
        <fgColor rgb="FFFF8AD8"/>
        <bgColor indexed="64"/>
      </patternFill>
    </fill>
    <fill>
      <patternFill patternType="solid">
        <fgColor rgb="FF73FDD6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C00"/>
        <bgColor indexed="64"/>
      </patternFill>
    </fill>
    <fill>
      <patternFill patternType="solid">
        <fgColor rgb="FF9DEAAA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B2E5"/>
        <bgColor indexed="64"/>
      </patternFill>
    </fill>
    <fill>
      <patternFill patternType="solid">
        <fgColor rgb="FFFF9C8C"/>
        <bgColor indexed="64"/>
      </patternFill>
    </fill>
    <fill>
      <patternFill patternType="solid">
        <fgColor rgb="FF99E8FF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70">
    <xf numFmtId="0" fontId="0" fillId="0" borderId="0" xfId="0"/>
    <xf numFmtId="0" fontId="2" fillId="0" borderId="0" xfId="0" applyFont="1"/>
    <xf numFmtId="0" fontId="0" fillId="2" borderId="0" xfId="0" applyFill="1" applyAlignment="1">
      <alignment horizontal="center" wrapText="1"/>
    </xf>
    <xf numFmtId="0" fontId="0" fillId="3" borderId="0" xfId="0" applyFill="1" applyAlignment="1">
      <alignment wrapText="1"/>
    </xf>
    <xf numFmtId="0" fontId="0" fillId="5" borderId="0" xfId="0" applyFill="1"/>
    <xf numFmtId="0" fontId="0" fillId="6" borderId="0" xfId="0" applyFill="1"/>
    <xf numFmtId="0" fontId="0" fillId="7" borderId="0" xfId="0" applyFill="1"/>
    <xf numFmtId="0" fontId="7" fillId="4" borderId="0" xfId="0" applyFont="1" applyFill="1" applyAlignment="1">
      <alignment wrapText="1"/>
    </xf>
    <xf numFmtId="0" fontId="8" fillId="8" borderId="0" xfId="0" applyFont="1" applyFill="1"/>
    <xf numFmtId="0" fontId="4" fillId="8" borderId="0" xfId="0" applyFont="1" applyFill="1" applyAlignment="1">
      <alignment wrapText="1"/>
    </xf>
    <xf numFmtId="9" fontId="0" fillId="8" borderId="0" xfId="2" applyFont="1" applyFill="1"/>
    <xf numFmtId="0" fontId="9" fillId="4" borderId="0" xfId="0" applyFont="1" applyFill="1" applyAlignment="1">
      <alignment wrapText="1"/>
    </xf>
    <xf numFmtId="43" fontId="10" fillId="4" borderId="0" xfId="1" applyFont="1" applyFill="1"/>
    <xf numFmtId="0" fontId="5" fillId="5" borderId="0" xfId="0" applyFont="1" applyFill="1" applyAlignment="1">
      <alignment wrapText="1"/>
    </xf>
    <xf numFmtId="0" fontId="0" fillId="9" borderId="0" xfId="0" applyFill="1"/>
    <xf numFmtId="0" fontId="4" fillId="6" borderId="0" xfId="0" applyFont="1" applyFill="1"/>
    <xf numFmtId="0" fontId="0" fillId="0" borderId="0" xfId="0" applyAlignment="1"/>
    <xf numFmtId="0" fontId="1" fillId="0" borderId="0" xfId="0" applyFont="1"/>
    <xf numFmtId="0" fontId="12" fillId="8" borderId="0" xfId="0" applyFont="1" applyFill="1" applyAlignment="1"/>
    <xf numFmtId="43" fontId="0" fillId="4" borderId="0" xfId="1" applyFont="1" applyFill="1"/>
    <xf numFmtId="0" fontId="0" fillId="10" borderId="0" xfId="0" applyFill="1"/>
    <xf numFmtId="0" fontId="1" fillId="10" borderId="0" xfId="0" applyFont="1" applyFill="1"/>
    <xf numFmtId="0" fontId="0" fillId="6" borderId="0" xfId="0" applyFont="1" applyFill="1"/>
    <xf numFmtId="0" fontId="0" fillId="5" borderId="0" xfId="0" applyFont="1" applyFill="1"/>
    <xf numFmtId="43" fontId="6" fillId="4" borderId="0" xfId="1" applyFont="1" applyFill="1"/>
    <xf numFmtId="9" fontId="6" fillId="8" borderId="0" xfId="2" applyFont="1" applyFill="1"/>
    <xf numFmtId="0" fontId="4" fillId="6" borderId="0" xfId="0" applyFont="1" applyFill="1" applyAlignment="1">
      <alignment horizontal="center" vertical="center"/>
    </xf>
    <xf numFmtId="0" fontId="11" fillId="0" borderId="0" xfId="0" applyFont="1"/>
    <xf numFmtId="0" fontId="13" fillId="4" borderId="0" xfId="0" applyFont="1" applyFill="1" applyAlignment="1">
      <alignment wrapText="1"/>
    </xf>
    <xf numFmtId="0" fontId="11" fillId="6" borderId="0" xfId="0" applyFont="1" applyFill="1"/>
    <xf numFmtId="0" fontId="11" fillId="5" borderId="0" xfId="0" applyFont="1" applyFill="1"/>
    <xf numFmtId="0" fontId="11" fillId="10" borderId="0" xfId="0" applyFont="1" applyFill="1"/>
    <xf numFmtId="43" fontId="11" fillId="4" borderId="0" xfId="1" applyFont="1" applyFill="1"/>
    <xf numFmtId="9" fontId="11" fillId="8" borderId="0" xfId="2" applyFont="1" applyFill="1"/>
    <xf numFmtId="0" fontId="5" fillId="11" borderId="0" xfId="0" applyFont="1" applyFill="1" applyAlignment="1">
      <alignment horizontal="center" wrapText="1"/>
    </xf>
    <xf numFmtId="0" fontId="4" fillId="11" borderId="0" xfId="0" applyFont="1" applyFill="1" applyAlignment="1">
      <alignment wrapText="1"/>
    </xf>
    <xf numFmtId="0" fontId="4" fillId="12" borderId="0" xfId="0" applyFont="1" applyFill="1"/>
    <xf numFmtId="0" fontId="1" fillId="12" borderId="0" xfId="0" applyFont="1" applyFill="1"/>
    <xf numFmtId="0" fontId="5" fillId="12" borderId="0" xfId="0" applyFont="1" applyFill="1" applyAlignment="1">
      <alignment wrapText="1"/>
    </xf>
    <xf numFmtId="0" fontId="0" fillId="6" borderId="0" xfId="0" applyFill="1" applyAlignment="1">
      <alignment horizontal="right" textRotation="255"/>
    </xf>
    <xf numFmtId="0" fontId="14" fillId="0" borderId="0" xfId="0" applyFont="1"/>
    <xf numFmtId="0" fontId="0" fillId="0" borderId="0" xfId="0" applyAlignment="1">
      <alignment horizontal="center"/>
    </xf>
    <xf numFmtId="0" fontId="11" fillId="5" borderId="0" xfId="0" applyFont="1" applyFill="1" applyAlignment="1">
      <alignment wrapText="1"/>
    </xf>
    <xf numFmtId="0" fontId="5" fillId="6" borderId="0" xfId="0" applyFont="1" applyFill="1" applyAlignment="1">
      <alignment horizontal="center" wrapText="1"/>
    </xf>
    <xf numFmtId="0" fontId="5" fillId="6" borderId="0" xfId="0" applyFont="1" applyFill="1" applyAlignment="1">
      <alignment horizontal="left" vertical="center" wrapText="1" indent="3"/>
    </xf>
    <xf numFmtId="0" fontId="11" fillId="8" borderId="0" xfId="0" applyFont="1" applyFill="1"/>
    <xf numFmtId="0" fontId="15" fillId="11" borderId="0" xfId="0" applyFont="1" applyFill="1" applyAlignment="1"/>
    <xf numFmtId="0" fontId="14" fillId="4" borderId="0" xfId="0" applyFont="1" applyFill="1"/>
    <xf numFmtId="0" fontId="11" fillId="2" borderId="0" xfId="0" applyFont="1" applyFill="1"/>
    <xf numFmtId="0" fontId="4" fillId="2" borderId="0" xfId="0" applyFont="1" applyFill="1" applyAlignment="1">
      <alignment horizontal="center" vertical="center" wrapText="1"/>
    </xf>
    <xf numFmtId="0" fontId="0" fillId="13" borderId="0" xfId="0" applyFill="1" applyAlignment="1">
      <alignment wrapText="1"/>
    </xf>
    <xf numFmtId="0" fontId="11" fillId="14" borderId="0" xfId="0" applyFont="1" applyFill="1"/>
    <xf numFmtId="0" fontId="11" fillId="15" borderId="0" xfId="0" applyFont="1" applyFill="1"/>
    <xf numFmtId="0" fontId="11" fillId="16" borderId="0" xfId="0" applyFont="1" applyFill="1"/>
    <xf numFmtId="0" fontId="5" fillId="11" borderId="0" xfId="0" applyFont="1" applyFill="1" applyAlignment="1">
      <alignment horizontal="center" vertical="center"/>
    </xf>
    <xf numFmtId="0" fontId="5" fillId="8" borderId="0" xfId="0" applyFont="1" applyFill="1" applyAlignment="1">
      <alignment horizontal="center" wrapText="1"/>
    </xf>
    <xf numFmtId="0" fontId="4" fillId="7" borderId="0" xfId="0" applyFont="1" applyFill="1" applyAlignment="1">
      <alignment horizontal="center" vertical="center"/>
    </xf>
    <xf numFmtId="0" fontId="0" fillId="15" borderId="0" xfId="0" applyFill="1"/>
    <xf numFmtId="0" fontId="0" fillId="16" borderId="0" xfId="0" applyFill="1"/>
    <xf numFmtId="0" fontId="0" fillId="14" borderId="0" xfId="0" applyFill="1"/>
    <xf numFmtId="0" fontId="11" fillId="11" borderId="0" xfId="0" applyFont="1" applyFill="1"/>
    <xf numFmtId="0" fontId="11" fillId="12" borderId="0" xfId="0" applyFont="1" applyFill="1"/>
    <xf numFmtId="0" fontId="5" fillId="16" borderId="0" xfId="0" applyFont="1" applyFill="1" applyAlignment="1">
      <alignment horizontal="center" vertical="center" wrapText="1"/>
    </xf>
    <xf numFmtId="0" fontId="5" fillId="6" borderId="0" xfId="0" applyFont="1" applyFill="1" applyAlignment="1">
      <alignment horizontal="center" vertical="center"/>
    </xf>
    <xf numFmtId="0" fontId="5" fillId="15" borderId="0" xfId="0" applyFont="1" applyFill="1" applyAlignment="1">
      <alignment horizontal="center" vertical="center" wrapText="1"/>
    </xf>
    <xf numFmtId="0" fontId="5" fillId="7" borderId="0" xfId="0" applyFont="1" applyFill="1" applyAlignment="1">
      <alignment horizontal="center" vertical="center"/>
    </xf>
    <xf numFmtId="0" fontId="5" fillId="14" borderId="0" xfId="0" applyFont="1" applyFill="1" applyAlignment="1">
      <alignment horizontal="center" vertical="center" wrapText="1"/>
    </xf>
    <xf numFmtId="0" fontId="5" fillId="4" borderId="0" xfId="0" applyFont="1" applyFill="1" applyAlignment="1">
      <alignment horizontal="center" vertical="center"/>
    </xf>
    <xf numFmtId="0" fontId="5" fillId="12" borderId="0" xfId="0" applyFont="1" applyFill="1" applyAlignment="1">
      <alignment horizontal="center" vertical="center" wrapText="1"/>
    </xf>
    <xf numFmtId="0" fontId="16" fillId="8" borderId="0" xfId="0" applyFont="1" applyFill="1"/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colors>
    <mruColors>
      <color rgb="FF73FDD6"/>
      <color rgb="FF9DEAAA"/>
      <color rgb="FFFFFC00"/>
      <color rgb="FFFFD579"/>
      <color rgb="FFFFB2E5"/>
      <color rgb="FF76D6FF"/>
      <color rgb="FF99E8FF"/>
      <color rgb="FFFF7E79"/>
      <color rgb="FFFF9C8C"/>
      <color rgb="FFFF8AD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b="1">
                <a:latin typeface="Arial" panose="020B0604020202020204" pitchFamily="34" charset="0"/>
                <a:cs typeface="Arial" panose="020B0604020202020204" pitchFamily="34" charset="0"/>
              </a:rPr>
              <a:t>Datos</a:t>
            </a:r>
            <a:r>
              <a:rPr lang="es-MX" b="1" baseline="0">
                <a:latin typeface="Arial" panose="020B0604020202020204" pitchFamily="34" charset="0"/>
                <a:cs typeface="Arial" panose="020B0604020202020204" pitchFamily="34" charset="0"/>
              </a:rPr>
              <a:t> y Fi</a:t>
            </a:r>
            <a:endParaRPr lang="es-MX" b="1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'FI  FR'!$E$1</c:f>
              <c:strCache>
                <c:ptCount val="1"/>
                <c:pt idx="0">
                  <c:v>Datos </c:v>
                </c:pt>
              </c:strCache>
            </c:strRef>
          </c:tx>
          <c:spPr>
            <a:solidFill>
              <a:schemeClr val="accent4">
                <a:shade val="76000"/>
              </a:schemeClr>
            </a:solidFill>
            <a:ln>
              <a:noFill/>
            </a:ln>
            <a:effectLst/>
            <a:sp3d/>
          </c:spPr>
          <c:invertIfNegative val="0"/>
          <c:val>
            <c:numRef>
              <c:f>'FI  FR'!$E$2:$E$6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85-7A48-A4D3-B2B1764E0A2C}"/>
            </c:ext>
          </c:extLst>
        </c:ser>
        <c:ser>
          <c:idx val="1"/>
          <c:order val="1"/>
          <c:tx>
            <c:strRef>
              <c:f>'FI  FR'!$F$1</c:f>
              <c:strCache>
                <c:ptCount val="1"/>
                <c:pt idx="0">
                  <c:v>FI(frecuencia absoluta)</c:v>
                </c:pt>
              </c:strCache>
            </c:strRef>
          </c:tx>
          <c:spPr>
            <a:solidFill>
              <a:schemeClr val="accent4">
                <a:tint val="77000"/>
              </a:schemeClr>
            </a:solidFill>
            <a:ln>
              <a:noFill/>
            </a:ln>
            <a:effectLst/>
            <a:sp3d/>
          </c:spPr>
          <c:invertIfNegative val="0"/>
          <c:val>
            <c:numRef>
              <c:f>'FI  FR'!$F$2:$F$6</c:f>
              <c:numCache>
                <c:formatCode>General</c:formatCode>
                <c:ptCount val="5"/>
                <c:pt idx="0">
                  <c:v>3</c:v>
                </c:pt>
                <c:pt idx="1">
                  <c:v>4</c:v>
                </c:pt>
                <c:pt idx="2">
                  <c:v>3</c:v>
                </c:pt>
                <c:pt idx="3">
                  <c:v>2</c:v>
                </c:pt>
                <c:pt idx="4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D85-7A48-A4D3-B2B1764E0A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952666783"/>
        <c:axId val="886890431"/>
        <c:axId val="0"/>
      </c:bar3DChart>
      <c:catAx>
        <c:axId val="952666783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886890431"/>
        <c:crosses val="autoZero"/>
        <c:auto val="1"/>
        <c:lblAlgn val="ctr"/>
        <c:lblOffset val="100"/>
        <c:noMultiLvlLbl val="0"/>
      </c:catAx>
      <c:valAx>
        <c:axId val="88689043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95266678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b="1">
                <a:solidFill>
                  <a:srgbClr val="00206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Datos y</a:t>
            </a:r>
            <a:r>
              <a:rPr lang="es-MX" b="1" baseline="0">
                <a:solidFill>
                  <a:srgbClr val="00206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Fi</a:t>
            </a:r>
            <a:endParaRPr lang="es-MX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26650067270586775"/>
          <c:y val="3.77735608868161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'Item 3'!$E$1</c:f>
              <c:strCache>
                <c:ptCount val="1"/>
                <c:pt idx="0">
                  <c:v>Datos </c:v>
                </c:pt>
              </c:strCache>
            </c:strRef>
          </c:tx>
          <c:spPr>
            <a:solidFill>
              <a:schemeClr val="accent5">
                <a:shade val="76000"/>
              </a:schemeClr>
            </a:solidFill>
            <a:ln>
              <a:noFill/>
            </a:ln>
            <a:effectLst/>
            <a:sp3d/>
          </c:spPr>
          <c:invertIfNegative val="0"/>
          <c:val>
            <c:numRef>
              <c:f>'Item 3'!$E$2:$E$6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D5-AD46-8409-A1629D668FC4}"/>
            </c:ext>
          </c:extLst>
        </c:ser>
        <c:ser>
          <c:idx val="1"/>
          <c:order val="1"/>
          <c:tx>
            <c:strRef>
              <c:f>'Item 3'!$F$1</c:f>
              <c:strCache>
                <c:ptCount val="1"/>
                <c:pt idx="0">
                  <c:v>FI(frecuencia absoluta)</c:v>
                </c:pt>
              </c:strCache>
            </c:strRef>
          </c:tx>
          <c:spPr>
            <a:solidFill>
              <a:schemeClr val="accent5">
                <a:tint val="77000"/>
              </a:schemeClr>
            </a:solidFill>
            <a:ln>
              <a:noFill/>
            </a:ln>
            <a:effectLst/>
            <a:sp3d/>
          </c:spPr>
          <c:invertIfNegative val="0"/>
          <c:val>
            <c:numRef>
              <c:f>'Item 3'!$F$2:$F$6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5</c:v>
                </c:pt>
                <c:pt idx="4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DD5-AD46-8409-A1629D668F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06421103"/>
        <c:axId val="1006154095"/>
        <c:axId val="0"/>
      </c:bar3DChart>
      <c:catAx>
        <c:axId val="1006421103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006154095"/>
        <c:crosses val="autoZero"/>
        <c:auto val="1"/>
        <c:lblAlgn val="ctr"/>
        <c:lblOffset val="100"/>
        <c:noMultiLvlLbl val="0"/>
      </c:catAx>
      <c:valAx>
        <c:axId val="100615409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0064211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b="1">
                <a:solidFill>
                  <a:schemeClr val="accent6">
                    <a:lumMod val="7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Datos y Fr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'Item 3'!$E$1</c:f>
              <c:strCache>
                <c:ptCount val="1"/>
                <c:pt idx="0">
                  <c:v>Datos 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val>
            <c:numRef>
              <c:f>'Item 3'!$E$2:$E$6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916-5749-9DE0-FA9E382AF29C}"/>
            </c:ext>
          </c:extLst>
        </c:ser>
        <c:ser>
          <c:idx val="1"/>
          <c:order val="1"/>
          <c:tx>
            <c:strRef>
              <c:f>'Item 3'!$G$1</c:f>
              <c:strCache>
                <c:ptCount val="1"/>
                <c:pt idx="0">
                  <c:v>FR (Frecuencia relativa)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val>
            <c:numRef>
              <c:f>'Item 3'!$G$2:$G$6</c:f>
              <c:numCache>
                <c:formatCode>_(* #,##0.00_);_(* \(#,##0.00\);_(* "-"??_);_(@_)</c:formatCode>
                <c:ptCount val="5"/>
                <c:pt idx="0">
                  <c:v>6.6666666666666666E-2</c:v>
                </c:pt>
                <c:pt idx="1">
                  <c:v>0.13333333333333333</c:v>
                </c:pt>
                <c:pt idx="2">
                  <c:v>0.2</c:v>
                </c:pt>
                <c:pt idx="3">
                  <c:v>0.26666666666666666</c:v>
                </c:pt>
                <c:pt idx="4">
                  <c:v>0.33333333333333331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916-5749-9DE0-FA9E382AF2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6170335"/>
        <c:axId val="1006419087"/>
      </c:lineChart>
      <c:catAx>
        <c:axId val="1006170335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006419087"/>
        <c:crosses val="autoZero"/>
        <c:auto val="1"/>
        <c:lblAlgn val="ctr"/>
        <c:lblOffset val="100"/>
        <c:noMultiLvlLbl val="0"/>
      </c:catAx>
      <c:valAx>
        <c:axId val="100641908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00617033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layout>
        <c:manualLayout>
          <c:xMode val="edge"/>
          <c:yMode val="edge"/>
          <c:x val="0.32856153452535236"/>
          <c:y val="7.869262254450691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doughnutChart>
        <c:varyColors val="1"/>
        <c:ser>
          <c:idx val="0"/>
          <c:order val="0"/>
          <c:tx>
            <c:strRef>
              <c:f>'Item 3'!$H$1</c:f>
              <c:strCache>
                <c:ptCount val="1"/>
                <c:pt idx="0">
                  <c:v>Porcentaje %</c:v>
                </c:pt>
              </c:strCache>
            </c:strRef>
          </c:tx>
          <c:dPt>
            <c:idx val="0"/>
            <c:bubble3D val="0"/>
            <c:spPr>
              <a:solidFill>
                <a:schemeClr val="accent2">
                  <a:shade val="53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7A35-E04A-8D68-B131C590DE58}"/>
              </c:ext>
            </c:extLst>
          </c:dPt>
          <c:dPt>
            <c:idx val="1"/>
            <c:bubble3D val="0"/>
            <c:spPr>
              <a:solidFill>
                <a:schemeClr val="accent2">
                  <a:shade val="76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7A35-E04A-8D68-B131C590DE58}"/>
              </c:ext>
            </c:extLst>
          </c:dPt>
          <c:dPt>
            <c:idx val="2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7A35-E04A-8D68-B131C590DE58}"/>
              </c:ext>
            </c:extLst>
          </c:dPt>
          <c:dPt>
            <c:idx val="3"/>
            <c:bubble3D val="0"/>
            <c:spPr>
              <a:solidFill>
                <a:schemeClr val="accent2">
                  <a:tint val="77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7A35-E04A-8D68-B131C590DE58}"/>
              </c:ext>
            </c:extLst>
          </c:dPt>
          <c:dPt>
            <c:idx val="4"/>
            <c:bubble3D val="0"/>
            <c:spPr>
              <a:solidFill>
                <a:schemeClr val="accent2">
                  <a:tint val="54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7A35-E04A-8D68-B131C590DE58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'Item 3'!$H$2:$H$6</c:f>
              <c:numCache>
                <c:formatCode>0%</c:formatCode>
                <c:ptCount val="5"/>
                <c:pt idx="0">
                  <c:v>6.6666666666666666E-2</c:v>
                </c:pt>
                <c:pt idx="1">
                  <c:v>0.13333333333333333</c:v>
                </c:pt>
                <c:pt idx="2">
                  <c:v>0.2</c:v>
                </c:pt>
                <c:pt idx="3">
                  <c:v>0.26666666666666666</c:v>
                </c:pt>
                <c:pt idx="4">
                  <c:v>0.33333333333333331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B7-F24D-9613-A74F4691198C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'MD,M,MO'!$G$1</c:f>
              <c:strCache>
                <c:ptCount val="1"/>
                <c:pt idx="0">
                  <c:v>Resultado</c:v>
                </c:pt>
              </c:strCache>
            </c:strRef>
          </c:tx>
          <c:spPr>
            <a:gradFill flip="none" rotWithShape="1">
              <a:gsLst>
                <a:gs pos="0">
                  <a:schemeClr val="accent6"/>
                </a:gs>
                <a:gs pos="75000">
                  <a:schemeClr val="accent6">
                    <a:lumMod val="60000"/>
                    <a:lumOff val="40000"/>
                  </a:schemeClr>
                </a:gs>
                <a:gs pos="51000">
                  <a:schemeClr val="accent6">
                    <a:alpha val="75000"/>
                  </a:schemeClr>
                </a:gs>
                <a:gs pos="100000">
                  <a:schemeClr val="accent6">
                    <a:lumMod val="20000"/>
                    <a:lumOff val="80000"/>
                    <a:alpha val="15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cat>
            <c:strRef>
              <c:f>'MD,M,MO'!$F$2:$F$4</c:f>
              <c:strCache>
                <c:ptCount val="3"/>
                <c:pt idx="0">
                  <c:v>Media (M)</c:v>
                </c:pt>
                <c:pt idx="1">
                  <c:v>Mediana (Md)</c:v>
                </c:pt>
                <c:pt idx="2">
                  <c:v>Moda (Mo)</c:v>
                </c:pt>
              </c:strCache>
            </c:strRef>
          </c:cat>
          <c:val>
            <c:numRef>
              <c:f>'MD,M,MO'!$G$2:$G$4</c:f>
              <c:numCache>
                <c:formatCode>General</c:formatCode>
                <c:ptCount val="3"/>
                <c:pt idx="0">
                  <c:v>15.05</c:v>
                </c:pt>
                <c:pt idx="1">
                  <c:v>16</c:v>
                </c:pt>
                <c:pt idx="2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18-9849-8950-58EB325C33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55"/>
        <c:overlap val="-70"/>
        <c:axId val="884981375"/>
        <c:axId val="884770191"/>
      </c:barChart>
      <c:catAx>
        <c:axId val="8849813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884770191"/>
        <c:crosses val="autoZero"/>
        <c:auto val="1"/>
        <c:lblAlgn val="ctr"/>
        <c:lblOffset val="100"/>
        <c:noMultiLvlLbl val="0"/>
      </c:catAx>
      <c:valAx>
        <c:axId val="884770191"/>
        <c:scaling>
          <c:orientation val="minMax"/>
          <c:max val="20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tx1">
                      <a:lumMod val="5000"/>
                      <a:lumOff val="95000"/>
                    </a:schemeClr>
                  </a:gs>
                  <a:gs pos="0">
                    <a:schemeClr val="tx1">
                      <a:lumMod val="25000"/>
                      <a:lumOff val="7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88498137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'MTC 1'!$G$1</c:f>
              <c:strCache>
                <c:ptCount val="1"/>
                <c:pt idx="0">
                  <c:v>Resultados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'MTC 1'!$F$2:$F$4</c:f>
              <c:strCache>
                <c:ptCount val="3"/>
                <c:pt idx="0">
                  <c:v>Media (M)</c:v>
                </c:pt>
                <c:pt idx="1">
                  <c:v>Mediana (Md)</c:v>
                </c:pt>
                <c:pt idx="2">
                  <c:v>Moda (Mo)</c:v>
                </c:pt>
              </c:strCache>
            </c:strRef>
          </c:cat>
          <c:val>
            <c:numRef>
              <c:f>'MTC 1'!$G$2:$G$4</c:f>
              <c:numCache>
                <c:formatCode>General</c:formatCode>
                <c:ptCount val="3"/>
                <c:pt idx="0">
                  <c:v>8.15</c:v>
                </c:pt>
                <c:pt idx="1">
                  <c:v>8</c:v>
                </c:pt>
                <c:pt idx="2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CA-5A4D-9DEA-37648B33C0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974797967"/>
        <c:axId val="1974799615"/>
        <c:axId val="0"/>
      </c:bar3DChart>
      <c:catAx>
        <c:axId val="197479796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974799615"/>
        <c:crosses val="autoZero"/>
        <c:auto val="1"/>
        <c:lblAlgn val="ctr"/>
        <c:lblOffset val="100"/>
        <c:noMultiLvlLbl val="0"/>
      </c:catAx>
      <c:valAx>
        <c:axId val="197479961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97479796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 w="19050" cap="flat" cmpd="sng" algn="ctr">
          <a:solidFill>
            <a:schemeClr val="tx1">
              <a:lumMod val="25000"/>
              <a:lumOff val="75000"/>
            </a:schemeClr>
          </a:solidFill>
          <a:round/>
        </a:ln>
        <a:effectLst/>
        <a:sp3d contourW="19050">
          <a:contourClr>
            <a:schemeClr val="tx1">
              <a:lumMod val="25000"/>
              <a:lumOff val="7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'MTC 2'!$G$1</c:f>
              <c:strCache>
                <c:ptCount val="1"/>
                <c:pt idx="0">
                  <c:v>Resultados</c:v>
                </c:pt>
              </c:strCache>
            </c:strRef>
          </c:tx>
          <c:spPr>
            <a:pattFill prst="ltDnDiag">
              <a:fgClr>
                <a:schemeClr val="accent6"/>
              </a:fgClr>
              <a:bgClr>
                <a:schemeClr val="accent6">
                  <a:lumMod val="20000"/>
                  <a:lumOff val="80000"/>
                </a:schemeClr>
              </a:bgClr>
            </a:pattFill>
            <a:ln>
              <a:solidFill>
                <a:schemeClr val="accent6"/>
              </a:solidFill>
            </a:ln>
            <a:effectLst/>
            <a:sp3d>
              <a:contourClr>
                <a:schemeClr val="accent6"/>
              </a:contourClr>
            </a:sp3d>
          </c:spPr>
          <c:invertIfNegative val="0"/>
          <c:cat>
            <c:strRef>
              <c:f>'MTC 2'!$F$2:$F$4</c:f>
              <c:strCache>
                <c:ptCount val="3"/>
                <c:pt idx="0">
                  <c:v>Media(M)</c:v>
                </c:pt>
                <c:pt idx="1">
                  <c:v>Mediana(Md)</c:v>
                </c:pt>
                <c:pt idx="2">
                  <c:v>Moda(Mo)</c:v>
                </c:pt>
              </c:strCache>
            </c:strRef>
          </c:cat>
          <c:val>
            <c:numRef>
              <c:f>'MTC 2'!$G$2:$G$4</c:f>
              <c:numCache>
                <c:formatCode>General</c:formatCode>
                <c:ptCount val="3"/>
                <c:pt idx="0">
                  <c:v>5.0999999999999996</c:v>
                </c:pt>
                <c:pt idx="1">
                  <c:v>5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96-9C49-8EEF-F977AC86A9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932675999"/>
        <c:axId val="1932714911"/>
        <c:axId val="0"/>
      </c:bar3DChart>
      <c:catAx>
        <c:axId val="19326759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932714911"/>
        <c:crosses val="autoZero"/>
        <c:auto val="1"/>
        <c:lblAlgn val="ctr"/>
        <c:lblOffset val="100"/>
        <c:noMultiLvlLbl val="0"/>
      </c:catAx>
      <c:valAx>
        <c:axId val="1932714911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lumMod val="15000"/>
                  <a:lumOff val="85000"/>
                </a:schemeClr>
              </a:solidFill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93267599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'MTC 3'!$G$1</c:f>
              <c:strCache>
                <c:ptCount val="1"/>
                <c:pt idx="0">
                  <c:v>Resultados</c:v>
                </c:pt>
              </c:strCache>
            </c:strRef>
          </c:tx>
          <c:spPr>
            <a:pattFill prst="narHorz">
              <a:fgClr>
                <a:schemeClr val="accent2"/>
              </a:fgClr>
              <a:bgClr>
                <a:schemeClr val="accent2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2"/>
              </a:innerShdw>
            </a:effectLst>
          </c:spPr>
          <c:invertIfNegative val="0"/>
          <c:cat>
            <c:strRef>
              <c:f>'MTC 3'!$F$2:$F$4</c:f>
              <c:strCache>
                <c:ptCount val="3"/>
                <c:pt idx="0">
                  <c:v>Media(M)</c:v>
                </c:pt>
                <c:pt idx="1">
                  <c:v>Mediana(Md)</c:v>
                </c:pt>
                <c:pt idx="2">
                  <c:v>Moda(Mo)</c:v>
                </c:pt>
              </c:strCache>
            </c:strRef>
          </c:cat>
          <c:val>
            <c:numRef>
              <c:f>'MTC 3'!$G$2:$G$4</c:f>
              <c:numCache>
                <c:formatCode>General</c:formatCode>
                <c:ptCount val="3"/>
                <c:pt idx="0">
                  <c:v>3.1</c:v>
                </c:pt>
                <c:pt idx="1">
                  <c:v>3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89-2641-B155-D31EDFF03B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034222303"/>
        <c:axId val="1919804191"/>
      </c:barChart>
      <c:catAx>
        <c:axId val="20342223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919804191"/>
        <c:crosses val="autoZero"/>
        <c:auto val="1"/>
        <c:lblAlgn val="ctr"/>
        <c:lblOffset val="100"/>
        <c:noMultiLvlLbl val="0"/>
      </c:catAx>
      <c:valAx>
        <c:axId val="1919804191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lumMod val="15000"/>
                  <a:lumOff val="85000"/>
                </a:schemeClr>
              </a:solidFill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03422230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b="1">
                <a:latin typeface="Arial" panose="020B0604020202020204" pitchFamily="34" charset="0"/>
                <a:cs typeface="Arial" panose="020B0604020202020204" pitchFamily="34" charset="0"/>
              </a:rPr>
              <a:t>Datos y Fr</a:t>
            </a:r>
          </a:p>
        </c:rich>
      </c:tx>
      <c:layout>
        <c:manualLayout>
          <c:xMode val="edge"/>
          <c:yMode val="edge"/>
          <c:x val="0.3414863374182962"/>
          <c:y val="3.268073718221923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'FI  FR'!$E$1</c:f>
              <c:strCache>
                <c:ptCount val="1"/>
                <c:pt idx="0">
                  <c:v>Datos 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'FI  FR'!$E$2:$E$6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5C5-7D46-B3A0-4B1828A0A06E}"/>
            </c:ext>
          </c:extLst>
        </c:ser>
        <c:ser>
          <c:idx val="1"/>
          <c:order val="1"/>
          <c:tx>
            <c:strRef>
              <c:f>'FI  FR'!$G$1</c:f>
              <c:strCache>
                <c:ptCount val="1"/>
                <c:pt idx="0">
                  <c:v>FR (Frecuencia relativa)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'FI  FR'!$G$2:$G$6</c:f>
              <c:numCache>
                <c:formatCode>_(* #,##0.00_);_(* \(#,##0.00\);_(* "-"??_);_(@_)</c:formatCode>
                <c:ptCount val="5"/>
                <c:pt idx="0">
                  <c:v>0.2</c:v>
                </c:pt>
                <c:pt idx="1">
                  <c:v>0.26666666666666666</c:v>
                </c:pt>
                <c:pt idx="2">
                  <c:v>0.2</c:v>
                </c:pt>
                <c:pt idx="3">
                  <c:v>0.13333333333333333</c:v>
                </c:pt>
                <c:pt idx="4">
                  <c:v>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5C5-7D46-B3A0-4B1828A0A06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935782847"/>
        <c:axId val="935784495"/>
      </c:lineChart>
      <c:catAx>
        <c:axId val="935782847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935784495"/>
        <c:crosses val="autoZero"/>
        <c:auto val="1"/>
        <c:lblAlgn val="ctr"/>
        <c:lblOffset val="100"/>
        <c:noMultiLvlLbl val="0"/>
      </c:catAx>
      <c:valAx>
        <c:axId val="93578449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93578284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Datos y Porcentaje %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'FI  FR'!$H$1</c:f>
              <c:strCache>
                <c:ptCount val="1"/>
                <c:pt idx="0">
                  <c:v>Porcentaje %</c:v>
                </c:pt>
              </c:strCache>
            </c:strRef>
          </c:tx>
          <c:dPt>
            <c:idx val="0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CE56-464B-8D06-56A41B4D536D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CE56-464B-8D06-56A41B4D536D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E56-464B-8D06-56A41B4D536D}"/>
              </c:ext>
            </c:extLst>
          </c:dPt>
          <c:dPt>
            <c:idx val="3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E56-464B-8D06-56A41B4D536D}"/>
              </c:ext>
            </c:extLst>
          </c:dPt>
          <c:dPt>
            <c:idx val="4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E56-464B-8D06-56A41B4D536D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numRef>
              <c:f>'FI  FR'!$E$2:$E$6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cat>
          <c:val>
            <c:numRef>
              <c:f>'FI  FR'!$H$2:$H$6</c:f>
              <c:numCache>
                <c:formatCode>0%</c:formatCode>
                <c:ptCount val="5"/>
                <c:pt idx="0">
                  <c:v>0.2</c:v>
                </c:pt>
                <c:pt idx="1">
                  <c:v>0.26666666666666666</c:v>
                </c:pt>
                <c:pt idx="2">
                  <c:v>0.2</c:v>
                </c:pt>
                <c:pt idx="3">
                  <c:v>0.13333333333333333</c:v>
                </c:pt>
                <c:pt idx="4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30-7F42-903E-738AF23100F2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Datos y Fi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percentStacked"/>
        <c:varyColors val="0"/>
        <c:ser>
          <c:idx val="0"/>
          <c:order val="0"/>
          <c:tx>
            <c:strRef>
              <c:f>'Item 1'!$E$1</c:f>
              <c:strCache>
                <c:ptCount val="1"/>
                <c:pt idx="0">
                  <c:v>Datos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val>
            <c:numRef>
              <c:f>'Item 1'!$E$2:$E$6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8F-F242-95D3-6F16C32076AA}"/>
            </c:ext>
          </c:extLst>
        </c:ser>
        <c:ser>
          <c:idx val="1"/>
          <c:order val="1"/>
          <c:tx>
            <c:strRef>
              <c:f>'Item 1'!$F$1</c:f>
              <c:strCache>
                <c:ptCount val="1"/>
                <c:pt idx="0">
                  <c:v>FI(frecuencia absoluta)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  <a:sp3d/>
          </c:spPr>
          <c:invertIfNegative val="0"/>
          <c:val>
            <c:numRef>
              <c:f>'Item 1'!$F$2:$F$6</c:f>
              <c:numCache>
                <c:formatCode>General</c:formatCode>
                <c:ptCount val="5"/>
                <c:pt idx="0">
                  <c:v>3</c:v>
                </c:pt>
                <c:pt idx="1">
                  <c:v>6</c:v>
                </c:pt>
                <c:pt idx="2">
                  <c:v>5</c:v>
                </c:pt>
                <c:pt idx="3">
                  <c:v>4</c:v>
                </c:pt>
                <c:pt idx="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E8F-F242-95D3-6F16C32076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951461663"/>
        <c:axId val="966352063"/>
        <c:axId val="0"/>
      </c:bar3DChart>
      <c:catAx>
        <c:axId val="951461663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966352063"/>
        <c:crosses val="autoZero"/>
        <c:auto val="1"/>
        <c:lblAlgn val="ctr"/>
        <c:lblOffset val="100"/>
        <c:noMultiLvlLbl val="0"/>
      </c:catAx>
      <c:valAx>
        <c:axId val="9663520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95146166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Datos y</a:t>
            </a:r>
            <a:r>
              <a:rPr lang="es-MX" baseline="0"/>
              <a:t> Fr</a:t>
            </a:r>
            <a:endParaRPr lang="es-MX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'Item 1'!$E$1</c:f>
              <c:strCache>
                <c:ptCount val="1"/>
                <c:pt idx="0">
                  <c:v>Datos </c:v>
                </c:pt>
              </c:strCache>
            </c:strRef>
          </c:tx>
          <c:spPr>
            <a:ln w="28575" cap="rnd">
              <a:solidFill>
                <a:schemeClr val="accent6">
                  <a:shade val="76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>
                  <a:shade val="76000"/>
                </a:schemeClr>
              </a:solidFill>
              <a:ln w="9525">
                <a:solidFill>
                  <a:schemeClr val="accent6">
                    <a:shade val="76000"/>
                  </a:schemeClr>
                </a:solidFill>
              </a:ln>
              <a:effectLst/>
            </c:spPr>
          </c:marker>
          <c:val>
            <c:numRef>
              <c:f>'Item 1'!$E$2:$E$6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06E-BD40-912D-E9238C0EC6A5}"/>
            </c:ext>
          </c:extLst>
        </c:ser>
        <c:ser>
          <c:idx val="1"/>
          <c:order val="1"/>
          <c:tx>
            <c:strRef>
              <c:f>'Item 1'!$G$1</c:f>
              <c:strCache>
                <c:ptCount val="1"/>
                <c:pt idx="0">
                  <c:v>FR (Frecuencia relativa)</c:v>
                </c:pt>
              </c:strCache>
            </c:strRef>
          </c:tx>
          <c:spPr>
            <a:ln w="28575" cap="rnd">
              <a:solidFill>
                <a:schemeClr val="accent6">
                  <a:tint val="77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>
                  <a:tint val="77000"/>
                </a:schemeClr>
              </a:solidFill>
              <a:ln w="9525">
                <a:solidFill>
                  <a:schemeClr val="accent6">
                    <a:tint val="77000"/>
                  </a:schemeClr>
                </a:solidFill>
              </a:ln>
              <a:effectLst/>
            </c:spPr>
          </c:marker>
          <c:val>
            <c:numRef>
              <c:f>'Item 1'!$G$2:$G$6</c:f>
              <c:numCache>
                <c:formatCode>_(* #,##0.00_);_(* \(#,##0.00\);_(* "-"??_);_(@_)</c:formatCode>
                <c:ptCount val="5"/>
                <c:pt idx="0">
                  <c:v>0.15</c:v>
                </c:pt>
                <c:pt idx="1">
                  <c:v>0.3</c:v>
                </c:pt>
                <c:pt idx="2">
                  <c:v>0.25</c:v>
                </c:pt>
                <c:pt idx="3">
                  <c:v>0.2</c:v>
                </c:pt>
                <c:pt idx="4">
                  <c:v>0.1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06E-BD40-912D-E9238C0EC6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1438063"/>
        <c:axId val="880399775"/>
      </c:lineChart>
      <c:catAx>
        <c:axId val="871438063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880399775"/>
        <c:crosses val="autoZero"/>
        <c:auto val="1"/>
        <c:lblAlgn val="ctr"/>
        <c:lblOffset val="100"/>
        <c:noMultiLvlLbl val="0"/>
      </c:catAx>
      <c:valAx>
        <c:axId val="88039977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87143806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'Item 1'!$H$1</c:f>
              <c:strCache>
                <c:ptCount val="1"/>
                <c:pt idx="0">
                  <c:v>Porcentaje %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0033-BC4F-9F1F-8660E5FCACD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0033-BC4F-9F1F-8660E5FCACD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0033-BC4F-9F1F-8660E5FCACD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0033-BC4F-9F1F-8660E5FCACD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0033-BC4F-9F1F-8660E5FCACD3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'Item 1'!$H$2:$H$6</c:f>
              <c:numCache>
                <c:formatCode>0%</c:formatCode>
                <c:ptCount val="5"/>
                <c:pt idx="0">
                  <c:v>0.15</c:v>
                </c:pt>
                <c:pt idx="1">
                  <c:v>0.3</c:v>
                </c:pt>
                <c:pt idx="2">
                  <c:v>0.25</c:v>
                </c:pt>
                <c:pt idx="3">
                  <c:v>0.2</c:v>
                </c:pt>
                <c:pt idx="4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CB-A448-BF5B-AF469D586F65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b="1">
                <a:latin typeface="Arial" panose="020B0604020202020204" pitchFamily="34" charset="0"/>
                <a:cs typeface="Arial" panose="020B0604020202020204" pitchFamily="34" charset="0"/>
              </a:rPr>
              <a:t>Datos y Fi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'Item 2 '!$D$1</c:f>
              <c:strCache>
                <c:ptCount val="1"/>
                <c:pt idx="0">
                  <c:v>Datos </c:v>
                </c:pt>
              </c:strCache>
            </c:strRef>
          </c:tx>
          <c:spPr>
            <a:solidFill>
              <a:schemeClr val="accent2">
                <a:tint val="77000"/>
              </a:schemeClr>
            </a:solidFill>
            <a:ln>
              <a:noFill/>
            </a:ln>
            <a:effectLst/>
            <a:sp3d/>
          </c:spPr>
          <c:invertIfNegative val="0"/>
          <c:val>
            <c:numRef>
              <c:f>'Item 2 '!$D$2:$D$6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6E-F648-95B0-7AC32E7D3A6E}"/>
            </c:ext>
          </c:extLst>
        </c:ser>
        <c:ser>
          <c:idx val="1"/>
          <c:order val="1"/>
          <c:tx>
            <c:strRef>
              <c:f>'Item 2 '!$E$1</c:f>
              <c:strCache>
                <c:ptCount val="1"/>
                <c:pt idx="0">
                  <c:v>FI(frecuencia absoluta)</c:v>
                </c:pt>
              </c:strCache>
            </c:strRef>
          </c:tx>
          <c:spPr>
            <a:solidFill>
              <a:schemeClr val="accent2">
                <a:shade val="76000"/>
              </a:schemeClr>
            </a:solidFill>
            <a:ln>
              <a:noFill/>
            </a:ln>
            <a:effectLst/>
            <a:sp3d/>
          </c:spPr>
          <c:invertIfNegative val="0"/>
          <c:val>
            <c:numRef>
              <c:f>'Item 2 '!$E$2:$E$6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3</c:v>
                </c:pt>
                <c:pt idx="4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66E-F648-95B0-7AC32E7D3A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969369311"/>
        <c:axId val="974790287"/>
        <c:axId val="0"/>
      </c:bar3DChart>
      <c:catAx>
        <c:axId val="969369311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974790287"/>
        <c:crosses val="autoZero"/>
        <c:auto val="1"/>
        <c:lblAlgn val="ctr"/>
        <c:lblOffset val="100"/>
        <c:noMultiLvlLbl val="0"/>
      </c:catAx>
      <c:valAx>
        <c:axId val="97479028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9693693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b="1">
                <a:latin typeface="Arial" panose="020B0604020202020204" pitchFamily="34" charset="0"/>
                <a:cs typeface="Arial" panose="020B0604020202020204" pitchFamily="34" charset="0"/>
              </a:rPr>
              <a:t>Datos y Fr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line3DChart>
        <c:grouping val="standard"/>
        <c:varyColors val="0"/>
        <c:ser>
          <c:idx val="0"/>
          <c:order val="0"/>
          <c:tx>
            <c:strRef>
              <c:f>'Item 2 '!$D$1</c:f>
              <c:strCache>
                <c:ptCount val="1"/>
                <c:pt idx="0">
                  <c:v>Datos 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  <a:sp3d/>
          </c:spPr>
          <c:val>
            <c:numRef>
              <c:f>'Item 2 '!$D$2:$D$6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FA3-F141-9FAA-941B0E2B5E4C}"/>
            </c:ext>
          </c:extLst>
        </c:ser>
        <c:ser>
          <c:idx val="1"/>
          <c:order val="1"/>
          <c:tx>
            <c:strRef>
              <c:f>'Item 2 '!$F$1</c:f>
              <c:strCache>
                <c:ptCount val="1"/>
                <c:pt idx="0">
                  <c:v>FR (Frecuencia relativa)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  <a:sp3d/>
          </c:spPr>
          <c:val>
            <c:numRef>
              <c:f>'Item 2 '!$F$2:$F$6</c:f>
              <c:numCache>
                <c:formatCode>_(* #,##0.00_);_(* \(#,##0.00\);_(* "-"??_);_(@_)</c:formatCode>
                <c:ptCount val="5"/>
                <c:pt idx="0">
                  <c:v>6.6666666666666666E-2</c:v>
                </c:pt>
                <c:pt idx="1">
                  <c:v>0.13333333333333333</c:v>
                </c:pt>
                <c:pt idx="2">
                  <c:v>0.2</c:v>
                </c:pt>
                <c:pt idx="3">
                  <c:v>0.2</c:v>
                </c:pt>
                <c:pt idx="4">
                  <c:v>0.4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FA3-F141-9FAA-941B0E2B5E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98326591"/>
        <c:axId val="999209551"/>
        <c:axId val="1008837439"/>
      </c:line3DChart>
      <c:catAx>
        <c:axId val="998326591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999209551"/>
        <c:crosses val="autoZero"/>
        <c:auto val="1"/>
        <c:lblAlgn val="ctr"/>
        <c:lblOffset val="100"/>
        <c:noMultiLvlLbl val="0"/>
      </c:catAx>
      <c:valAx>
        <c:axId val="9992095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998326591"/>
        <c:crosses val="autoZero"/>
        <c:crossBetween val="between"/>
      </c:valAx>
      <c:serAx>
        <c:axId val="1008837439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999209551"/>
        <c:crosses val="autoZero"/>
      </c:ser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'Item 2 '!$G$1</c:f>
              <c:strCache>
                <c:ptCount val="1"/>
                <c:pt idx="0">
                  <c:v>Porcentaje %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AC7E-F640-9794-FD6577EFAA5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2AF2-D344-AEA7-70C3573C1FB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2AF2-D344-AEA7-70C3573C1FB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2AF2-D344-AEA7-70C3573C1FB7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2AF2-D344-AEA7-70C3573C1FB7}"/>
              </c:ext>
            </c:extLst>
          </c:dPt>
          <c:dLbls>
            <c:dLbl>
              <c:idx val="0"/>
              <c:dLblPos val="ctr"/>
              <c:showLegendKey val="0"/>
              <c:showVal val="0"/>
              <c:showCatName val="0"/>
              <c:showSerName val="0"/>
              <c:showPercent val="1"/>
              <c:showBubbleSize val="0"/>
              <c:separator>,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C7E-F640-9794-FD6577EFAA5B}"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'Item 2 '!$G$2:$G$6</c:f>
              <c:numCache>
                <c:formatCode>0%</c:formatCode>
                <c:ptCount val="5"/>
                <c:pt idx="0">
                  <c:v>6.6666666666666666E-2</c:v>
                </c:pt>
                <c:pt idx="1">
                  <c:v>0.13333333333333333</c:v>
                </c:pt>
                <c:pt idx="2">
                  <c:v>0.2</c:v>
                </c:pt>
                <c:pt idx="3">
                  <c:v>0.2</c:v>
                </c:pt>
                <c:pt idx="4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7E-F640-9794-FD6577EFAA5B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colors10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1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1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withinLinearReversed" id="22">
  <a:schemeClr val="accent2"/>
</cs:colorStyle>
</file>

<file path=xl/charts/colors15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16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withinLinearReversed" id="22">
  <a:schemeClr val="accent2"/>
</cs:colorStyle>
</file>

<file path=xl/charts/colors8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21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gradFill flip="none" rotWithShape="1">
        <a:gsLst>
          <a:gs pos="0">
            <a:schemeClr val="phClr"/>
          </a:gs>
          <a:gs pos="75000">
            <a:schemeClr val="phClr">
              <a:lumMod val="60000"/>
              <a:lumOff val="40000"/>
            </a:schemeClr>
          </a:gs>
          <a:gs pos="51000">
            <a:schemeClr val="phClr">
              <a:alpha val="75000"/>
            </a:schemeClr>
          </a:gs>
          <a:gs pos="100000">
            <a:schemeClr val="phClr">
              <a:lumMod val="20000"/>
              <a:lumOff val="80000"/>
              <a:alpha val="15000"/>
            </a:schemeClr>
          </a:gs>
        </a:gsLst>
        <a:lin ang="5400000" scaled="0"/>
      </a:gra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 flip="none" rotWithShape="1">
        <a:gsLst>
          <a:gs pos="0">
            <a:schemeClr val="phClr"/>
          </a:gs>
          <a:gs pos="75000">
            <a:schemeClr val="phClr">
              <a:lumMod val="60000"/>
              <a:lumOff val="40000"/>
            </a:schemeClr>
          </a:gs>
          <a:gs pos="51000">
            <a:schemeClr val="phClr">
              <a:alpha val="75000"/>
            </a:schemeClr>
          </a:gs>
          <a:gs pos="100000">
            <a:schemeClr val="phClr">
              <a:lumMod val="20000"/>
              <a:lumOff val="80000"/>
              <a:alpha val="15000"/>
            </a:schemeClr>
          </a:gs>
        </a:gsLst>
        <a:lin ang="5400000" scaled="0"/>
      </a:gra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 flip="none" rotWithShape="1">
        <a:gsLst>
          <a:gs pos="0">
            <a:schemeClr val="phClr"/>
          </a:gs>
          <a:gs pos="75000">
            <a:schemeClr val="phClr">
              <a:lumMod val="60000"/>
              <a:lumOff val="40000"/>
            </a:schemeClr>
          </a:gs>
          <a:gs pos="51000">
            <a:schemeClr val="phClr">
              <a:alpha val="75000"/>
            </a:schemeClr>
          </a:gs>
          <a:gs pos="100000">
            <a:schemeClr val="phClr">
              <a:lumMod val="20000"/>
              <a:lumOff val="80000"/>
              <a:alpha val="15000"/>
            </a:schemeClr>
          </a:gs>
        </a:gsLst>
        <a:lin ang="5400000" scaled="0"/>
      </a:gradFill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tx1">
                <a:lumMod val="5000"/>
                <a:lumOff val="95000"/>
              </a:schemeClr>
            </a:gs>
            <a:gs pos="0">
              <a:schemeClr val="tx1">
                <a:lumMod val="25000"/>
                <a:lumOff val="7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tx1">
                <a:lumMod val="5000"/>
                <a:lumOff val="95000"/>
              </a:schemeClr>
            </a:gs>
            <a:gs pos="0">
              <a:schemeClr val="tx1">
                <a:lumMod val="25000"/>
                <a:lumOff val="7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  <a:headEnd type="none" w="sm" len="sm"/>
        <a:tailEnd type="none" w="sm" len="sm"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00" b="1" kern="1200" cap="all" spc="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15.xml><?xml version="1.0" encoding="utf-8"?>
<cs:chartStyle xmlns:cs="http://schemas.microsoft.com/office/drawing/2012/chartStyle" xmlns:a="http://schemas.openxmlformats.org/drawingml/2006/main" id="29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>
      <cs:styleClr val="auto"/>
    </cs:lnRef>
    <cs:fillRef idx="0">
      <cs:styleClr val="auto"/>
    </cs:fillRef>
    <cs:effectRef idx="0"/>
    <cs:fontRef idx="minor">
      <a:schemeClr val="tx1"/>
    </cs:fontRef>
    <cs:spPr>
      <a:pattFill prst="ltDnDiag">
        <a:fgClr>
          <a:schemeClr val="phClr"/>
        </a:fgClr>
        <a:bgClr>
          <a:schemeClr val="phClr">
            <a:lumMod val="20000"/>
            <a:lumOff val="80000"/>
          </a:schemeClr>
        </a:bgClr>
      </a:pattFill>
      <a:ln>
        <a:solidFill>
          <a:schemeClr val="phClr"/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6.xml><?xml version="1.0" encoding="utf-8"?>
<cs:chartStyle xmlns:cs="http://schemas.microsoft.com/office/drawing/2012/chartStyle" xmlns:a="http://schemas.openxmlformats.org/drawingml/2006/main" id="29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>
      <cs:styleClr val="auto"/>
    </cs:lnRef>
    <cs:fillRef idx="0">
      <cs:styleClr val="auto"/>
    </cs:fillRef>
    <cs:effectRef idx="0"/>
    <cs:fontRef idx="minor">
      <a:schemeClr val="tx1"/>
    </cs:fontRef>
    <cs:spPr>
      <a:pattFill prst="ltDnDiag">
        <a:fgClr>
          <a:schemeClr val="phClr"/>
        </a:fgClr>
        <a:bgClr>
          <a:schemeClr val="phClr">
            <a:lumMod val="20000"/>
            <a:lumOff val="80000"/>
          </a:schemeClr>
        </a:bgClr>
      </a:pattFill>
      <a:ln>
        <a:solidFill>
          <a:schemeClr val="phClr"/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6210300</xdr:colOff>
      <xdr:row>2</xdr:row>
      <xdr:rowOff>25400</xdr:rowOff>
    </xdr:from>
    <xdr:to>
      <xdr:col>0</xdr:col>
      <xdr:colOff>8216900</xdr:colOff>
      <xdr:row>7</xdr:row>
      <xdr:rowOff>114300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DA3EF291-8542-E44F-939C-12CD80457DD0}"/>
            </a:ext>
          </a:extLst>
        </xdr:cNvPr>
        <xdr:cNvSpPr txBox="1"/>
      </xdr:nvSpPr>
      <xdr:spPr>
        <a:xfrm>
          <a:off x="6210300" y="431800"/>
          <a:ext cx="2006600" cy="11049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>
              <a:latin typeface="Arial" panose="020B0604020202020204" pitchFamily="34" charset="0"/>
              <a:cs typeface="Arial" panose="020B0604020202020204" pitchFamily="34" charset="0"/>
            </a:rPr>
            <a:t>Reglas de codificación </a:t>
          </a:r>
        </a:p>
        <a:p>
          <a:r>
            <a:rPr lang="es-MX" sz="1100">
              <a:latin typeface="Arial" panose="020B0604020202020204" pitchFamily="34" charset="0"/>
              <a:cs typeface="Arial" panose="020B0604020202020204" pitchFamily="34" charset="0"/>
            </a:rPr>
            <a:t> 1=Contra</a:t>
          </a:r>
        </a:p>
        <a:p>
          <a:r>
            <a:rPr lang="es-MX" sz="1100">
              <a:latin typeface="Arial" panose="020B0604020202020204" pitchFamily="34" charset="0"/>
              <a:cs typeface="Arial" panose="020B0604020202020204" pitchFamily="34" charset="0"/>
            </a:rPr>
            <a:t>2=Bastante en contra</a:t>
          </a:r>
        </a:p>
        <a:p>
          <a:r>
            <a:rPr lang="es-MX" sz="1100">
              <a:latin typeface="Arial" panose="020B0604020202020204" pitchFamily="34" charset="0"/>
              <a:cs typeface="Arial" panose="020B0604020202020204" pitchFamily="34" charset="0"/>
            </a:rPr>
            <a:t>3=Indiferente </a:t>
          </a:r>
        </a:p>
        <a:p>
          <a:r>
            <a:rPr lang="es-MX" sz="1100">
              <a:latin typeface="Arial" panose="020B0604020202020204" pitchFamily="34" charset="0"/>
              <a:cs typeface="Arial" panose="020B0604020202020204" pitchFamily="34" charset="0"/>
            </a:rPr>
            <a:t> 4=Bastante a Favor</a:t>
          </a:r>
        </a:p>
        <a:p>
          <a:r>
            <a:rPr lang="es-MX" sz="1100">
              <a:latin typeface="Arial" panose="020B0604020202020204" pitchFamily="34" charset="0"/>
              <a:cs typeface="Arial" panose="020B0604020202020204" pitchFamily="34" charset="0"/>
            </a:rPr>
            <a:t>5=</a:t>
          </a:r>
          <a:r>
            <a:rPr lang="es-MX" sz="1100" baseline="0">
              <a:latin typeface="Arial" panose="020B0604020202020204" pitchFamily="34" charset="0"/>
              <a:cs typeface="Arial" panose="020B0604020202020204" pitchFamily="34" charset="0"/>
            </a:rPr>
            <a:t>. Favor</a:t>
          </a:r>
          <a:endParaRPr lang="es-MX" sz="110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es-MX" sz="110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es-MX" sz="1100"/>
        </a:p>
      </xdr:txBody>
    </xdr:sp>
    <xdr:clientData/>
  </xdr:twoCellAnchor>
  <xdr:twoCellAnchor>
    <xdr:from>
      <xdr:col>3</xdr:col>
      <xdr:colOff>14377</xdr:colOff>
      <xdr:row>8</xdr:row>
      <xdr:rowOff>90098</xdr:rowOff>
    </xdr:from>
    <xdr:to>
      <xdr:col>7</xdr:col>
      <xdr:colOff>946508</xdr:colOff>
      <xdr:row>21</xdr:row>
      <xdr:rowOff>35944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64826DC9-8E54-9F42-A17F-436949DD98E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287546</xdr:colOff>
      <xdr:row>0</xdr:row>
      <xdr:rowOff>329720</xdr:rowOff>
    </xdr:from>
    <xdr:to>
      <xdr:col>12</xdr:col>
      <xdr:colOff>706884</xdr:colOff>
      <xdr:row>13</xdr:row>
      <xdr:rowOff>35944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34AF190B-36B0-BF4E-879B-9B004F26206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335471</xdr:colOff>
      <xdr:row>14</xdr:row>
      <xdr:rowOff>138022</xdr:rowOff>
    </xdr:from>
    <xdr:to>
      <xdr:col>12</xdr:col>
      <xdr:colOff>812319</xdr:colOff>
      <xdr:row>26</xdr:row>
      <xdr:rowOff>35944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40489A09-8ED0-A844-BF77-92F137F65D2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1280160</xdr:colOff>
      <xdr:row>8</xdr:row>
      <xdr:rowOff>60960</xdr:rowOff>
    </xdr:from>
    <xdr:to>
      <xdr:col>0</xdr:col>
      <xdr:colOff>3108960</xdr:colOff>
      <xdr:row>14</xdr:row>
      <xdr:rowOff>71120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DE8BDA3E-7D0E-8F49-9C02-19B35E815C3E}"/>
            </a:ext>
          </a:extLst>
        </xdr:cNvPr>
        <xdr:cNvSpPr txBox="1"/>
      </xdr:nvSpPr>
      <xdr:spPr>
        <a:xfrm>
          <a:off x="1280160" y="2133600"/>
          <a:ext cx="1828800" cy="1229360"/>
        </a:xfrm>
        <a:prstGeom prst="rect">
          <a:avLst/>
        </a:prstGeom>
        <a:solidFill>
          <a:schemeClr val="lt1"/>
        </a:solidFill>
        <a:ln w="190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200" b="1">
              <a:latin typeface="Arial" panose="020B0604020202020204" pitchFamily="34" charset="0"/>
              <a:cs typeface="Arial" panose="020B0604020202020204" pitchFamily="34" charset="0"/>
            </a:rPr>
            <a:t>Regla de codificación:</a:t>
          </a:r>
        </a:p>
        <a:p>
          <a:r>
            <a:rPr lang="es-MX" sz="1200">
              <a:latin typeface="Arial" panose="020B0604020202020204" pitchFamily="34" charset="0"/>
              <a:cs typeface="Arial" panose="020B0604020202020204" pitchFamily="34" charset="0"/>
            </a:rPr>
            <a:t>1= Excelente</a:t>
          </a:r>
        </a:p>
        <a:p>
          <a:r>
            <a:rPr lang="es-MX" sz="1200">
              <a:latin typeface="Arial" panose="020B0604020202020204" pitchFamily="34" charset="0"/>
              <a:cs typeface="Arial" panose="020B0604020202020204" pitchFamily="34" charset="0"/>
            </a:rPr>
            <a:t>2=Buena</a:t>
          </a:r>
        </a:p>
        <a:p>
          <a:r>
            <a:rPr lang="es-MX" sz="1200">
              <a:latin typeface="Arial" panose="020B0604020202020204" pitchFamily="34" charset="0"/>
              <a:cs typeface="Arial" panose="020B0604020202020204" pitchFamily="34" charset="0"/>
            </a:rPr>
            <a:t>3=Regular</a:t>
          </a:r>
        </a:p>
        <a:p>
          <a:r>
            <a:rPr lang="es-MX" sz="1200">
              <a:latin typeface="Arial" panose="020B0604020202020204" pitchFamily="34" charset="0"/>
              <a:cs typeface="Arial" panose="020B0604020202020204" pitchFamily="34" charset="0"/>
            </a:rPr>
            <a:t>4=Mala</a:t>
          </a:r>
        </a:p>
        <a:p>
          <a:r>
            <a:rPr lang="es-MX" sz="1200">
              <a:latin typeface="Arial" panose="020B0604020202020204" pitchFamily="34" charset="0"/>
              <a:cs typeface="Arial" panose="020B0604020202020204" pitchFamily="34" charset="0"/>
            </a:rPr>
            <a:t>5=Pésimo</a:t>
          </a:r>
        </a:p>
      </xdr:txBody>
    </xdr:sp>
    <xdr:clientData/>
  </xdr:twoCellAnchor>
  <xdr:twoCellAnchor>
    <xdr:from>
      <xdr:col>2</xdr:col>
      <xdr:colOff>279400</xdr:colOff>
      <xdr:row>7</xdr:row>
      <xdr:rowOff>50800</xdr:rowOff>
    </xdr:from>
    <xdr:to>
      <xdr:col>6</xdr:col>
      <xdr:colOff>10160</xdr:colOff>
      <xdr:row>17</xdr:row>
      <xdr:rowOff>172720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8C17471A-436F-344A-A7F3-1B6EC051ED2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152400</xdr:colOff>
      <xdr:row>7</xdr:row>
      <xdr:rowOff>71120</xdr:rowOff>
    </xdr:from>
    <xdr:to>
      <xdr:col>9</xdr:col>
      <xdr:colOff>812800</xdr:colOff>
      <xdr:row>17</xdr:row>
      <xdr:rowOff>121920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E21C19E0-03FA-8541-A743-740040D0027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208280</xdr:colOff>
      <xdr:row>19</xdr:row>
      <xdr:rowOff>35560</xdr:rowOff>
    </xdr:from>
    <xdr:to>
      <xdr:col>8</xdr:col>
      <xdr:colOff>0</xdr:colOff>
      <xdr:row>29</xdr:row>
      <xdr:rowOff>91440</xdr:rowOff>
    </xdr:to>
    <xdr:graphicFrame macro="">
      <xdr:nvGraphicFramePr>
        <xdr:cNvPr id="26" name="Gráfico 25">
          <a:extLst>
            <a:ext uri="{FF2B5EF4-FFF2-40B4-BE49-F238E27FC236}">
              <a16:creationId xmlns:a16="http://schemas.microsoft.com/office/drawing/2014/main" id="{724C9BDF-0725-884D-AAA3-FD9EA5213BC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1079715</xdr:colOff>
      <xdr:row>9</xdr:row>
      <xdr:rowOff>192972</xdr:rowOff>
    </xdr:from>
    <xdr:to>
      <xdr:col>0</xdr:col>
      <xdr:colOff>3255816</xdr:colOff>
      <xdr:row>15</xdr:row>
      <xdr:rowOff>161636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72F9FEB1-ACCD-B242-AAD8-27EEBDAEC188}"/>
            </a:ext>
          </a:extLst>
        </xdr:cNvPr>
        <xdr:cNvSpPr txBox="1"/>
      </xdr:nvSpPr>
      <xdr:spPr>
        <a:xfrm>
          <a:off x="1910988" y="2502063"/>
          <a:ext cx="2176101" cy="1215573"/>
        </a:xfrm>
        <a:prstGeom prst="rect">
          <a:avLst/>
        </a:prstGeom>
        <a:solidFill>
          <a:schemeClr val="lt1"/>
        </a:solidFill>
        <a:ln w="190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200" b="1">
              <a:latin typeface="Arial" panose="020B0604020202020204" pitchFamily="34" charset="0"/>
              <a:cs typeface="Arial" panose="020B0604020202020204" pitchFamily="34" charset="0"/>
            </a:rPr>
            <a:t>Regla de codificación:</a:t>
          </a:r>
        </a:p>
        <a:p>
          <a:r>
            <a:rPr lang="es-MX" sz="1200">
              <a:latin typeface="Arial" panose="020B0604020202020204" pitchFamily="34" charset="0"/>
              <a:cs typeface="Arial" panose="020B0604020202020204" pitchFamily="34" charset="0"/>
            </a:rPr>
            <a:t>1= Totalmente</a:t>
          </a:r>
          <a:r>
            <a:rPr lang="es-MX" sz="1200" baseline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MX" sz="1200">
              <a:latin typeface="Arial" panose="020B0604020202020204" pitchFamily="34" charset="0"/>
              <a:cs typeface="Arial" panose="020B0604020202020204" pitchFamily="34" charset="0"/>
            </a:rPr>
            <a:t>de acuerdo</a:t>
          </a:r>
        </a:p>
        <a:p>
          <a:r>
            <a:rPr lang="es-MX" sz="1200">
              <a:latin typeface="Arial" panose="020B0604020202020204" pitchFamily="34" charset="0"/>
              <a:cs typeface="Arial" panose="020B0604020202020204" pitchFamily="34" charset="0"/>
            </a:rPr>
            <a:t>2=De acuerdo</a:t>
          </a:r>
        </a:p>
        <a:p>
          <a:r>
            <a:rPr lang="es-MX" sz="1200">
              <a:latin typeface="Arial" panose="020B0604020202020204" pitchFamily="34" charset="0"/>
              <a:cs typeface="Arial" panose="020B0604020202020204" pitchFamily="34" charset="0"/>
            </a:rPr>
            <a:t>3=Indiferente</a:t>
          </a:r>
        </a:p>
        <a:p>
          <a:r>
            <a:rPr lang="es-MX" sz="1200">
              <a:latin typeface="Arial" panose="020B0604020202020204" pitchFamily="34" charset="0"/>
              <a:cs typeface="Arial" panose="020B0604020202020204" pitchFamily="34" charset="0"/>
            </a:rPr>
            <a:t>4=Desacuerdo</a:t>
          </a:r>
        </a:p>
        <a:p>
          <a:r>
            <a:rPr lang="es-MX" sz="1200">
              <a:latin typeface="Arial" panose="020B0604020202020204" pitchFamily="34" charset="0"/>
              <a:cs typeface="Arial" panose="020B0604020202020204" pitchFamily="34" charset="0"/>
            </a:rPr>
            <a:t>5=Totalmente</a:t>
          </a:r>
          <a:r>
            <a:rPr lang="es-MX" sz="1200" baseline="0">
              <a:latin typeface="Arial" panose="020B0604020202020204" pitchFamily="34" charset="0"/>
              <a:cs typeface="Arial" panose="020B0604020202020204" pitchFamily="34" charset="0"/>
            </a:rPr>
            <a:t> en desacuerdo</a:t>
          </a:r>
          <a:endParaRPr lang="es-MX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346364</xdr:colOff>
      <xdr:row>7</xdr:row>
      <xdr:rowOff>57727</xdr:rowOff>
    </xdr:from>
    <xdr:to>
      <xdr:col>6</xdr:col>
      <xdr:colOff>519545</xdr:colOff>
      <xdr:row>18</xdr:row>
      <xdr:rowOff>92363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455C3AD4-9CAA-AC4C-A33A-1A8A0C9D2BD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150092</xdr:colOff>
      <xdr:row>7</xdr:row>
      <xdr:rowOff>42717</xdr:rowOff>
    </xdr:from>
    <xdr:to>
      <xdr:col>11</xdr:col>
      <xdr:colOff>207819</xdr:colOff>
      <xdr:row>17</xdr:row>
      <xdr:rowOff>115454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23A3ED60-17A9-7046-91DA-316EA7F9813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489450</xdr:colOff>
      <xdr:row>19</xdr:row>
      <xdr:rowOff>176659</xdr:rowOff>
    </xdr:from>
    <xdr:to>
      <xdr:col>9</xdr:col>
      <xdr:colOff>271124</xdr:colOff>
      <xdr:row>33</xdr:row>
      <xdr:rowOff>71349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70163597-2F78-6842-9AA5-79DB7CF2CE5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1385455</xdr:colOff>
      <xdr:row>13</xdr:row>
      <xdr:rowOff>67349</xdr:rowOff>
    </xdr:from>
    <xdr:to>
      <xdr:col>0</xdr:col>
      <xdr:colOff>3214255</xdr:colOff>
      <xdr:row>19</xdr:row>
      <xdr:rowOff>48106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39DD3757-199B-1F43-9663-EB3A33924191}"/>
            </a:ext>
          </a:extLst>
        </xdr:cNvPr>
        <xdr:cNvSpPr txBox="1"/>
      </xdr:nvSpPr>
      <xdr:spPr>
        <a:xfrm>
          <a:off x="1385455" y="3136516"/>
          <a:ext cx="1828800" cy="1193029"/>
        </a:xfrm>
        <a:prstGeom prst="rect">
          <a:avLst/>
        </a:prstGeom>
        <a:solidFill>
          <a:schemeClr val="lt1"/>
        </a:solidFill>
        <a:ln w="190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200" b="1">
              <a:latin typeface="Arial" panose="020B0604020202020204" pitchFamily="34" charset="0"/>
              <a:cs typeface="Arial" panose="020B0604020202020204" pitchFamily="34" charset="0"/>
            </a:rPr>
            <a:t>Regla de codificación:</a:t>
          </a:r>
        </a:p>
        <a:p>
          <a:r>
            <a:rPr lang="es-MX" sz="1200">
              <a:latin typeface="Arial" panose="020B0604020202020204" pitchFamily="34" charset="0"/>
              <a:cs typeface="Arial" panose="020B0604020202020204" pitchFamily="34" charset="0"/>
            </a:rPr>
            <a:t>1= En</a:t>
          </a:r>
          <a:r>
            <a:rPr lang="es-MX" sz="1200" baseline="0">
              <a:latin typeface="Arial" panose="020B0604020202020204" pitchFamily="34" charset="0"/>
              <a:cs typeface="Arial" panose="020B0604020202020204" pitchFamily="34" charset="0"/>
            </a:rPr>
            <a:t> contra </a:t>
          </a:r>
          <a:endParaRPr lang="es-MX" sz="120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s-MX" sz="1200">
              <a:latin typeface="Arial" panose="020B0604020202020204" pitchFamily="34" charset="0"/>
              <a:cs typeface="Arial" panose="020B0604020202020204" pitchFamily="34" charset="0"/>
            </a:rPr>
            <a:t>2=Bastante</a:t>
          </a:r>
          <a:r>
            <a:rPr lang="es-MX" sz="1200" baseline="0">
              <a:latin typeface="Arial" panose="020B0604020202020204" pitchFamily="34" charset="0"/>
              <a:cs typeface="Arial" panose="020B0604020202020204" pitchFamily="34" charset="0"/>
            </a:rPr>
            <a:t> en contra </a:t>
          </a:r>
          <a:endParaRPr lang="es-MX" sz="120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s-MX" sz="1200">
              <a:latin typeface="Arial" panose="020B0604020202020204" pitchFamily="34" charset="0"/>
              <a:cs typeface="Arial" panose="020B0604020202020204" pitchFamily="34" charset="0"/>
            </a:rPr>
            <a:t>3=Indiferente</a:t>
          </a:r>
        </a:p>
        <a:p>
          <a:r>
            <a:rPr lang="es-MX" sz="1200">
              <a:latin typeface="Arial" panose="020B0604020202020204" pitchFamily="34" charset="0"/>
              <a:cs typeface="Arial" panose="020B0604020202020204" pitchFamily="34" charset="0"/>
            </a:rPr>
            <a:t>4=Bastante a favor</a:t>
          </a:r>
        </a:p>
        <a:p>
          <a:r>
            <a:rPr lang="es-MX" sz="1200">
              <a:latin typeface="Arial" panose="020B0604020202020204" pitchFamily="34" charset="0"/>
              <a:cs typeface="Arial" panose="020B0604020202020204" pitchFamily="34" charset="0"/>
            </a:rPr>
            <a:t>5=A favor </a:t>
          </a:r>
        </a:p>
      </xdr:txBody>
    </xdr:sp>
    <xdr:clientData/>
  </xdr:twoCellAnchor>
  <xdr:twoCellAnchor>
    <xdr:from>
      <xdr:col>2</xdr:col>
      <xdr:colOff>277518</xdr:colOff>
      <xdr:row>8</xdr:row>
      <xdr:rowOff>10114</xdr:rowOff>
    </xdr:from>
    <xdr:to>
      <xdr:col>6</xdr:col>
      <xdr:colOff>493888</xdr:colOff>
      <xdr:row>19</xdr:row>
      <xdr:rowOff>164630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638830-1A28-E44C-8500-81D97D25EB8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764351</xdr:colOff>
      <xdr:row>7</xdr:row>
      <xdr:rowOff>117592</xdr:rowOff>
    </xdr:from>
    <xdr:to>
      <xdr:col>11</xdr:col>
      <xdr:colOff>492712</xdr:colOff>
      <xdr:row>19</xdr:row>
      <xdr:rowOff>119239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8607B1CF-8BC3-4D46-8378-A546435EEEB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465667</xdr:colOff>
      <xdr:row>21</xdr:row>
      <xdr:rowOff>162984</xdr:rowOff>
    </xdr:from>
    <xdr:to>
      <xdr:col>9</xdr:col>
      <xdr:colOff>58797</xdr:colOff>
      <xdr:row>33</xdr:row>
      <xdr:rowOff>23519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14CD5E47-AF51-6044-A060-7076E8E6C31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590550</xdr:colOff>
      <xdr:row>6</xdr:row>
      <xdr:rowOff>107950</xdr:rowOff>
    </xdr:from>
    <xdr:to>
      <xdr:col>10</xdr:col>
      <xdr:colOff>95250</xdr:colOff>
      <xdr:row>20</xdr:row>
      <xdr:rowOff>6350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C0E279-1932-E441-B965-A8FCD4593EF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234950</xdr:colOff>
      <xdr:row>7</xdr:row>
      <xdr:rowOff>107950</xdr:rowOff>
    </xdr:from>
    <xdr:to>
      <xdr:col>8</xdr:col>
      <xdr:colOff>171450</xdr:colOff>
      <xdr:row>21</xdr:row>
      <xdr:rowOff>6350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8C05D214-A6CD-E948-B09D-2CD437E5D20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742950</xdr:colOff>
      <xdr:row>6</xdr:row>
      <xdr:rowOff>31750</xdr:rowOff>
    </xdr:from>
    <xdr:to>
      <xdr:col>7</xdr:col>
      <xdr:colOff>107950</xdr:colOff>
      <xdr:row>19</xdr:row>
      <xdr:rowOff>133350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EF14DB5-E799-2747-9E5D-B61EA7A328E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133350</xdr:colOff>
      <xdr:row>6</xdr:row>
      <xdr:rowOff>44450</xdr:rowOff>
    </xdr:from>
    <xdr:to>
      <xdr:col>7</xdr:col>
      <xdr:colOff>196850</xdr:colOff>
      <xdr:row>19</xdr:row>
      <xdr:rowOff>146050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FE398408-E012-B44A-B168-0BF2B5393EE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2375BF-211C-8443-8276-8747EC39BAD6}">
  <dimension ref="A1:H16"/>
  <sheetViews>
    <sheetView zoomScale="75" workbookViewId="0">
      <selection activeCell="E26" sqref="E26"/>
    </sheetView>
  </sheetViews>
  <sheetFormatPr baseColWidth="10" defaultRowHeight="16" x14ac:dyDescent="0.2"/>
  <cols>
    <col min="1" max="1" width="74" customWidth="1"/>
    <col min="2" max="2" width="13.1640625" customWidth="1"/>
    <col min="8" max="8" width="14.6640625" customWidth="1"/>
  </cols>
  <sheetData>
    <row r="1" spans="1:8" ht="51" x14ac:dyDescent="0.2">
      <c r="A1" s="35" t="s">
        <v>0</v>
      </c>
      <c r="B1" s="36" t="s">
        <v>12</v>
      </c>
      <c r="E1" s="15" t="s">
        <v>17</v>
      </c>
      <c r="F1" s="13" t="s">
        <v>18</v>
      </c>
      <c r="G1" s="11" t="s">
        <v>19</v>
      </c>
      <c r="H1" s="9" t="s">
        <v>20</v>
      </c>
    </row>
    <row r="2" spans="1:8" x14ac:dyDescent="0.2">
      <c r="A2" s="1" t="s">
        <v>1</v>
      </c>
      <c r="B2">
        <v>3</v>
      </c>
      <c r="E2" s="5">
        <v>1</v>
      </c>
      <c r="F2" s="4">
        <f>COUNTIF(B2:B16,E2)</f>
        <v>3</v>
      </c>
      <c r="G2" s="12">
        <f>F2/F7</f>
        <v>0.2</v>
      </c>
      <c r="H2" s="10">
        <f>G2</f>
        <v>0.2</v>
      </c>
    </row>
    <row r="3" spans="1:8" x14ac:dyDescent="0.2">
      <c r="A3" s="1" t="s">
        <v>2</v>
      </c>
      <c r="B3">
        <v>1</v>
      </c>
      <c r="E3" s="5">
        <v>2</v>
      </c>
      <c r="F3" s="4">
        <f>COUNTIF(B2:B16,E3)</f>
        <v>4</v>
      </c>
      <c r="G3" s="12">
        <f>F3/F7</f>
        <v>0.26666666666666666</v>
      </c>
      <c r="H3" s="10">
        <f t="shared" ref="H3:H6" si="0">G3</f>
        <v>0.26666666666666666</v>
      </c>
    </row>
    <row r="4" spans="1:8" x14ac:dyDescent="0.2">
      <c r="A4" s="1" t="s">
        <v>3</v>
      </c>
      <c r="B4">
        <v>5</v>
      </c>
      <c r="E4" s="5">
        <v>3</v>
      </c>
      <c r="F4" s="4">
        <f>COUNTIF(B2:B16,E4)</f>
        <v>3</v>
      </c>
      <c r="G4" s="12">
        <f>F4/F7</f>
        <v>0.2</v>
      </c>
      <c r="H4" s="10">
        <f t="shared" si="0"/>
        <v>0.2</v>
      </c>
    </row>
    <row r="5" spans="1:8" x14ac:dyDescent="0.2">
      <c r="A5" s="1" t="s">
        <v>4</v>
      </c>
      <c r="B5">
        <v>2</v>
      </c>
      <c r="E5" s="5">
        <v>4</v>
      </c>
      <c r="F5" s="4">
        <f>COUNTIF(B2:B16,E5)</f>
        <v>2</v>
      </c>
      <c r="G5" s="12">
        <f>F5/F7</f>
        <v>0.13333333333333333</v>
      </c>
      <c r="H5" s="10">
        <f t="shared" si="0"/>
        <v>0.13333333333333333</v>
      </c>
    </row>
    <row r="6" spans="1:8" x14ac:dyDescent="0.2">
      <c r="A6" s="1" t="s">
        <v>5</v>
      </c>
      <c r="B6">
        <v>1</v>
      </c>
      <c r="E6" s="5">
        <v>5</v>
      </c>
      <c r="F6" s="4">
        <f>COUNTIF(B2:B16,E6)</f>
        <v>3</v>
      </c>
      <c r="G6" s="12">
        <f>F6/F7</f>
        <v>0.2</v>
      </c>
      <c r="H6" s="10">
        <f t="shared" si="0"/>
        <v>0.2</v>
      </c>
    </row>
    <row r="7" spans="1:8" x14ac:dyDescent="0.2">
      <c r="A7" s="1" t="s">
        <v>6</v>
      </c>
      <c r="B7">
        <v>4</v>
      </c>
      <c r="F7" s="14">
        <f>SUM(F2:F6)</f>
        <v>15</v>
      </c>
    </row>
    <row r="8" spans="1:8" x14ac:dyDescent="0.2">
      <c r="A8" s="1" t="s">
        <v>7</v>
      </c>
      <c r="B8">
        <v>2</v>
      </c>
    </row>
    <row r="9" spans="1:8" x14ac:dyDescent="0.2">
      <c r="A9" s="1" t="s">
        <v>13</v>
      </c>
      <c r="B9">
        <v>3</v>
      </c>
    </row>
    <row r="10" spans="1:8" x14ac:dyDescent="0.2">
      <c r="A10" s="1" t="s">
        <v>14</v>
      </c>
      <c r="B10">
        <v>5</v>
      </c>
    </row>
    <row r="11" spans="1:8" x14ac:dyDescent="0.2">
      <c r="A11" s="1" t="s">
        <v>8</v>
      </c>
      <c r="B11">
        <v>2</v>
      </c>
    </row>
    <row r="12" spans="1:8" x14ac:dyDescent="0.2">
      <c r="A12" s="1" t="s">
        <v>9</v>
      </c>
      <c r="B12">
        <v>4</v>
      </c>
    </row>
    <row r="13" spans="1:8" x14ac:dyDescent="0.2">
      <c r="A13" s="1" t="s">
        <v>10</v>
      </c>
      <c r="B13">
        <v>5</v>
      </c>
    </row>
    <row r="14" spans="1:8" x14ac:dyDescent="0.2">
      <c r="A14" s="1" t="s">
        <v>15</v>
      </c>
      <c r="B14">
        <v>2</v>
      </c>
    </row>
    <row r="15" spans="1:8" x14ac:dyDescent="0.2">
      <c r="A15" s="1" t="s">
        <v>16</v>
      </c>
      <c r="B15">
        <v>3</v>
      </c>
    </row>
    <row r="16" spans="1:8" x14ac:dyDescent="0.2">
      <c r="A16" s="1" t="s">
        <v>11</v>
      </c>
      <c r="B16">
        <v>1</v>
      </c>
    </row>
  </sheetData>
  <sortState xmlns:xlrd2="http://schemas.microsoft.com/office/spreadsheetml/2017/richdata2" ref="E2:H6">
    <sortCondition ref="E2:E6"/>
  </sortState>
  <phoneticPr fontId="3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ADD31F-7F74-404D-AEA9-2711CE9121E7}">
  <dimension ref="A1:H21"/>
  <sheetViews>
    <sheetView zoomScale="75" workbookViewId="0">
      <selection activeCell="A17" sqref="A17"/>
    </sheetView>
  </sheetViews>
  <sheetFormatPr baseColWidth="10" defaultRowHeight="16" x14ac:dyDescent="0.2"/>
  <cols>
    <col min="1" max="1" width="42.83203125" customWidth="1"/>
    <col min="2" max="2" width="11" customWidth="1"/>
    <col min="8" max="8" width="12.6640625" customWidth="1"/>
  </cols>
  <sheetData>
    <row r="1" spans="1:8" ht="51" x14ac:dyDescent="0.2">
      <c r="A1" s="34" t="s">
        <v>62</v>
      </c>
      <c r="B1" s="37" t="s">
        <v>59</v>
      </c>
      <c r="E1" s="26" t="s">
        <v>17</v>
      </c>
      <c r="F1" s="13" t="s">
        <v>18</v>
      </c>
      <c r="G1" s="11" t="s">
        <v>19</v>
      </c>
      <c r="H1" s="18" t="s">
        <v>20</v>
      </c>
    </row>
    <row r="2" spans="1:8" x14ac:dyDescent="0.2">
      <c r="A2" t="s">
        <v>49</v>
      </c>
      <c r="B2">
        <v>3</v>
      </c>
      <c r="E2" s="22">
        <v>1</v>
      </c>
      <c r="F2" s="23">
        <f>COUNTIF(B2:B21,E2)</f>
        <v>3</v>
      </c>
      <c r="G2" s="24">
        <f>F2/F7</f>
        <v>0.15</v>
      </c>
      <c r="H2" s="25">
        <f>G2</f>
        <v>0.15</v>
      </c>
    </row>
    <row r="3" spans="1:8" x14ac:dyDescent="0.2">
      <c r="A3" t="s">
        <v>50</v>
      </c>
      <c r="B3">
        <v>5</v>
      </c>
      <c r="E3" s="22">
        <v>2</v>
      </c>
      <c r="F3" s="23">
        <f>COUNTIF(B2:B21,E3)</f>
        <v>6</v>
      </c>
      <c r="G3" s="24">
        <f>F3/F7</f>
        <v>0.3</v>
      </c>
      <c r="H3" s="25">
        <f>G3</f>
        <v>0.3</v>
      </c>
    </row>
    <row r="4" spans="1:8" x14ac:dyDescent="0.2">
      <c r="A4" t="s">
        <v>3</v>
      </c>
      <c r="B4">
        <v>2</v>
      </c>
      <c r="E4" s="22">
        <v>3</v>
      </c>
      <c r="F4" s="23">
        <f>COUNTIF(B2:B21,E4)</f>
        <v>5</v>
      </c>
      <c r="G4" s="24">
        <f>F4/F7</f>
        <v>0.25</v>
      </c>
      <c r="H4" s="25">
        <f>G4</f>
        <v>0.25</v>
      </c>
    </row>
    <row r="5" spans="1:8" x14ac:dyDescent="0.2">
      <c r="A5" t="s">
        <v>51</v>
      </c>
      <c r="B5">
        <v>3</v>
      </c>
      <c r="C5" s="16"/>
      <c r="E5" s="22">
        <v>4</v>
      </c>
      <c r="F5" s="23">
        <f>COUNTIF(B2:B21,E5)</f>
        <v>4</v>
      </c>
      <c r="G5" s="24">
        <f>F5/F7</f>
        <v>0.2</v>
      </c>
      <c r="H5" s="25">
        <f>G5</f>
        <v>0.2</v>
      </c>
    </row>
    <row r="6" spans="1:8" x14ac:dyDescent="0.2">
      <c r="A6" t="s">
        <v>5</v>
      </c>
      <c r="B6">
        <v>1</v>
      </c>
      <c r="E6" s="22">
        <v>5</v>
      </c>
      <c r="F6" s="23">
        <f>COUNTIF(B2:B21,E6)</f>
        <v>2</v>
      </c>
      <c r="G6" s="24">
        <f>F6/F7</f>
        <v>0.1</v>
      </c>
      <c r="H6" s="25">
        <f>G6</f>
        <v>0.1</v>
      </c>
    </row>
    <row r="7" spans="1:8" x14ac:dyDescent="0.2">
      <c r="A7" t="s">
        <v>6</v>
      </c>
      <c r="B7">
        <v>4</v>
      </c>
      <c r="E7" s="17"/>
      <c r="F7" s="21">
        <f>SUM(F2:F6)</f>
        <v>20</v>
      </c>
      <c r="G7" s="17"/>
      <c r="H7" s="17"/>
    </row>
    <row r="8" spans="1:8" x14ac:dyDescent="0.2">
      <c r="A8" t="s">
        <v>52</v>
      </c>
      <c r="B8">
        <v>1</v>
      </c>
    </row>
    <row r="9" spans="1:8" x14ac:dyDescent="0.2">
      <c r="A9" t="s">
        <v>13</v>
      </c>
      <c r="B9">
        <v>2</v>
      </c>
    </row>
    <row r="10" spans="1:8" x14ac:dyDescent="0.2">
      <c r="A10" t="s">
        <v>14</v>
      </c>
      <c r="B10">
        <v>3</v>
      </c>
    </row>
    <row r="11" spans="1:8" x14ac:dyDescent="0.2">
      <c r="A11" t="s">
        <v>8</v>
      </c>
      <c r="B11">
        <v>2</v>
      </c>
    </row>
    <row r="12" spans="1:8" x14ac:dyDescent="0.2">
      <c r="A12" t="s">
        <v>9</v>
      </c>
      <c r="B12">
        <v>2</v>
      </c>
    </row>
    <row r="13" spans="1:8" x14ac:dyDescent="0.2">
      <c r="A13" t="s">
        <v>10</v>
      </c>
      <c r="B13">
        <v>4</v>
      </c>
    </row>
    <row r="14" spans="1:8" x14ac:dyDescent="0.2">
      <c r="A14" t="s">
        <v>53</v>
      </c>
      <c r="B14">
        <v>5</v>
      </c>
    </row>
    <row r="15" spans="1:8" x14ac:dyDescent="0.2">
      <c r="A15" t="s">
        <v>16</v>
      </c>
      <c r="B15">
        <v>2</v>
      </c>
    </row>
    <row r="16" spans="1:8" x14ac:dyDescent="0.2">
      <c r="A16" t="s">
        <v>11</v>
      </c>
      <c r="B16">
        <v>3</v>
      </c>
    </row>
    <row r="17" spans="1:2" x14ac:dyDescent="0.2">
      <c r="A17" t="s">
        <v>54</v>
      </c>
      <c r="B17">
        <v>3</v>
      </c>
    </row>
    <row r="18" spans="1:2" x14ac:dyDescent="0.2">
      <c r="A18" t="s">
        <v>55</v>
      </c>
      <c r="B18">
        <v>4</v>
      </c>
    </row>
    <row r="19" spans="1:2" x14ac:dyDescent="0.2">
      <c r="A19" t="s">
        <v>56</v>
      </c>
      <c r="B19">
        <v>4</v>
      </c>
    </row>
    <row r="20" spans="1:2" x14ac:dyDescent="0.2">
      <c r="A20" t="s">
        <v>57</v>
      </c>
      <c r="B20">
        <v>2</v>
      </c>
    </row>
    <row r="21" spans="1:2" x14ac:dyDescent="0.2">
      <c r="A21" t="s">
        <v>58</v>
      </c>
      <c r="B21">
        <v>1</v>
      </c>
    </row>
  </sheetData>
  <sortState xmlns:xlrd2="http://schemas.microsoft.com/office/spreadsheetml/2017/richdata2" ref="E2:E6">
    <sortCondition ref="E2:E6"/>
  </sortState>
  <phoneticPr fontId="3" type="noConversion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5EA159-C383-5F40-8118-6884B3C7AA9C}">
  <dimension ref="A1:H27"/>
  <sheetViews>
    <sheetView zoomScale="89" workbookViewId="0">
      <selection activeCell="A20" sqref="A20"/>
    </sheetView>
  </sheetViews>
  <sheetFormatPr baseColWidth="10" defaultRowHeight="16" x14ac:dyDescent="0.2"/>
  <cols>
    <col min="1" max="1" width="43.1640625" customWidth="1"/>
    <col min="2" max="2" width="12.6640625" customWidth="1"/>
    <col min="7" max="7" width="12.1640625" customWidth="1"/>
  </cols>
  <sheetData>
    <row r="1" spans="1:8" ht="68" x14ac:dyDescent="0.2">
      <c r="A1" s="34" t="s">
        <v>63</v>
      </c>
      <c r="B1" s="38" t="s">
        <v>61</v>
      </c>
      <c r="C1" s="27"/>
      <c r="D1" s="15" t="s">
        <v>17</v>
      </c>
      <c r="E1" s="13" t="s">
        <v>18</v>
      </c>
      <c r="F1" s="28" t="s">
        <v>19</v>
      </c>
      <c r="G1" s="18" t="s">
        <v>20</v>
      </c>
      <c r="H1" s="27"/>
    </row>
    <row r="2" spans="1:8" x14ac:dyDescent="0.2">
      <c r="A2" s="27" t="s">
        <v>1</v>
      </c>
      <c r="B2" s="27">
        <v>2</v>
      </c>
      <c r="C2" s="27"/>
      <c r="D2" s="29">
        <v>1</v>
      </c>
      <c r="E2" s="30">
        <f>COUNTIF(B2:B16,D2)</f>
        <v>1</v>
      </c>
      <c r="F2" s="32">
        <f>E2/E7</f>
        <v>6.6666666666666666E-2</v>
      </c>
      <c r="G2" s="33">
        <f>F2</f>
        <v>6.6666666666666666E-2</v>
      </c>
      <c r="H2" s="27"/>
    </row>
    <row r="3" spans="1:8" x14ac:dyDescent="0.2">
      <c r="A3" s="27" t="s">
        <v>50</v>
      </c>
      <c r="B3" s="27">
        <v>5</v>
      </c>
      <c r="C3" s="27"/>
      <c r="D3" s="29">
        <v>2</v>
      </c>
      <c r="E3" s="30">
        <f>COUNTIF(B2:B16,D3)</f>
        <v>2</v>
      </c>
      <c r="F3" s="32">
        <f>E3/E7</f>
        <v>0.13333333333333333</v>
      </c>
      <c r="G3" s="33">
        <f>F3</f>
        <v>0.13333333333333333</v>
      </c>
      <c r="H3" s="27"/>
    </row>
    <row r="4" spans="1:8" x14ac:dyDescent="0.2">
      <c r="A4" s="27" t="s">
        <v>3</v>
      </c>
      <c r="B4" s="27">
        <v>4</v>
      </c>
      <c r="C4" s="27"/>
      <c r="D4" s="29">
        <v>3</v>
      </c>
      <c r="E4" s="30">
        <f>COUNTIF(B2:B16,D4)</f>
        <v>3</v>
      </c>
      <c r="F4" s="32">
        <f>E4/E7</f>
        <v>0.2</v>
      </c>
      <c r="G4" s="33">
        <f>F4</f>
        <v>0.2</v>
      </c>
      <c r="H4" s="27"/>
    </row>
    <row r="5" spans="1:8" x14ac:dyDescent="0.2">
      <c r="A5" s="27" t="s">
        <v>51</v>
      </c>
      <c r="B5" s="27">
        <v>3</v>
      </c>
      <c r="C5" s="27"/>
      <c r="D5" s="29">
        <v>4</v>
      </c>
      <c r="E5" s="30">
        <f>COUNTIF(B2:B16,D5)</f>
        <v>3</v>
      </c>
      <c r="F5" s="32">
        <f>E5/E7</f>
        <v>0.2</v>
      </c>
      <c r="G5" s="33">
        <f>F5</f>
        <v>0.2</v>
      </c>
      <c r="H5" s="27"/>
    </row>
    <row r="6" spans="1:8" x14ac:dyDescent="0.2">
      <c r="A6" s="27" t="s">
        <v>5</v>
      </c>
      <c r="B6" s="27">
        <v>3</v>
      </c>
      <c r="C6" s="27"/>
      <c r="D6" s="29">
        <v>5</v>
      </c>
      <c r="E6" s="30">
        <f>COUNTIF(B2:B16,D6)</f>
        <v>6</v>
      </c>
      <c r="F6" s="32">
        <f>E6/E7</f>
        <v>0.4</v>
      </c>
      <c r="G6" s="33">
        <f>F6</f>
        <v>0.4</v>
      </c>
      <c r="H6" s="27"/>
    </row>
    <row r="7" spans="1:8" x14ac:dyDescent="0.2">
      <c r="A7" s="27" t="s">
        <v>6</v>
      </c>
      <c r="B7" s="27">
        <v>2</v>
      </c>
      <c r="C7" s="27"/>
      <c r="D7" s="27"/>
      <c r="E7" s="31">
        <f>SUM(E2:E6)</f>
        <v>15</v>
      </c>
      <c r="F7" s="27"/>
      <c r="G7" s="27"/>
      <c r="H7" s="27"/>
    </row>
    <row r="8" spans="1:8" x14ac:dyDescent="0.2">
      <c r="A8" s="27" t="s">
        <v>52</v>
      </c>
      <c r="B8" s="27">
        <v>1</v>
      </c>
      <c r="C8" s="27"/>
      <c r="D8" s="27"/>
      <c r="E8" s="27"/>
      <c r="F8" s="27"/>
      <c r="G8" s="27"/>
      <c r="H8" s="27"/>
    </row>
    <row r="9" spans="1:8" x14ac:dyDescent="0.2">
      <c r="A9" s="27" t="s">
        <v>13</v>
      </c>
      <c r="B9" s="27">
        <v>4</v>
      </c>
      <c r="C9" s="27"/>
      <c r="D9" s="27"/>
      <c r="E9" s="27"/>
      <c r="F9" s="27"/>
      <c r="G9" s="27"/>
      <c r="H9" s="27"/>
    </row>
    <row r="10" spans="1:8" x14ac:dyDescent="0.2">
      <c r="A10" s="27" t="s">
        <v>14</v>
      </c>
      <c r="B10" s="27">
        <v>5</v>
      </c>
      <c r="C10" s="27"/>
      <c r="D10" s="27"/>
      <c r="E10" s="27"/>
      <c r="F10" s="27"/>
      <c r="G10" s="27"/>
      <c r="H10" s="27"/>
    </row>
    <row r="11" spans="1:8" x14ac:dyDescent="0.2">
      <c r="A11" s="27" t="s">
        <v>8</v>
      </c>
      <c r="B11" s="27">
        <v>5</v>
      </c>
      <c r="C11" s="27"/>
      <c r="D11" s="27"/>
      <c r="E11" s="27"/>
      <c r="F11" s="27"/>
      <c r="G11" s="27"/>
      <c r="H11" s="27"/>
    </row>
    <row r="12" spans="1:8" x14ac:dyDescent="0.2">
      <c r="A12" s="27" t="s">
        <v>9</v>
      </c>
      <c r="B12" s="27">
        <v>3</v>
      </c>
      <c r="C12" s="27"/>
      <c r="D12" s="27"/>
      <c r="E12" s="27"/>
      <c r="F12" s="27"/>
      <c r="G12" s="27"/>
      <c r="H12" s="27"/>
    </row>
    <row r="13" spans="1:8" x14ac:dyDescent="0.2">
      <c r="A13" s="27" t="s">
        <v>10</v>
      </c>
      <c r="B13" s="27">
        <v>4</v>
      </c>
      <c r="C13" s="27"/>
      <c r="D13" s="27"/>
      <c r="E13" s="27"/>
      <c r="F13" s="27"/>
      <c r="G13" s="27"/>
      <c r="H13" s="27"/>
    </row>
    <row r="14" spans="1:8" x14ac:dyDescent="0.2">
      <c r="A14" s="27" t="s">
        <v>53</v>
      </c>
      <c r="B14" s="27">
        <v>5</v>
      </c>
      <c r="C14" s="27"/>
      <c r="D14" s="27"/>
      <c r="E14" s="27"/>
      <c r="F14" s="27"/>
      <c r="G14" s="27"/>
      <c r="H14" s="27"/>
    </row>
    <row r="15" spans="1:8" x14ac:dyDescent="0.2">
      <c r="A15" s="27" t="s">
        <v>16</v>
      </c>
      <c r="B15" s="27">
        <v>5</v>
      </c>
      <c r="C15" s="27"/>
      <c r="D15" s="27"/>
      <c r="E15" s="27"/>
      <c r="F15" s="27"/>
      <c r="G15" s="27"/>
      <c r="H15" s="27"/>
    </row>
    <row r="16" spans="1:8" x14ac:dyDescent="0.2">
      <c r="A16" s="27" t="s">
        <v>11</v>
      </c>
      <c r="B16" s="27">
        <v>5</v>
      </c>
      <c r="C16" s="27"/>
      <c r="D16" s="27"/>
      <c r="E16" s="27"/>
      <c r="F16" s="27"/>
      <c r="G16" s="27"/>
      <c r="H16" s="27"/>
    </row>
    <row r="17" spans="1:8" x14ac:dyDescent="0.2">
      <c r="A17" s="27"/>
      <c r="B17" s="27"/>
      <c r="C17" s="27"/>
      <c r="D17" s="27"/>
      <c r="E17" s="27"/>
      <c r="F17" s="27"/>
      <c r="G17" s="27"/>
      <c r="H17" s="27"/>
    </row>
    <row r="18" spans="1:8" x14ac:dyDescent="0.2">
      <c r="A18" s="27"/>
      <c r="B18" s="27"/>
      <c r="C18" s="27"/>
      <c r="D18" s="27"/>
      <c r="E18" s="27"/>
      <c r="F18" s="27"/>
      <c r="G18" s="27"/>
      <c r="H18" s="27"/>
    </row>
    <row r="19" spans="1:8" x14ac:dyDescent="0.2">
      <c r="A19" s="27"/>
      <c r="B19" s="27"/>
      <c r="C19" s="27"/>
      <c r="D19" s="27"/>
      <c r="E19" s="27"/>
      <c r="F19" s="27"/>
      <c r="G19" s="27"/>
      <c r="H19" s="27"/>
    </row>
    <row r="20" spans="1:8" x14ac:dyDescent="0.2">
      <c r="A20" s="27"/>
      <c r="B20" s="27"/>
      <c r="C20" s="27"/>
      <c r="D20" s="27"/>
      <c r="E20" s="27"/>
      <c r="F20" s="27"/>
      <c r="G20" s="27"/>
      <c r="H20" s="27"/>
    </row>
    <row r="21" spans="1:8" x14ac:dyDescent="0.2">
      <c r="A21" s="27"/>
      <c r="B21" s="27"/>
      <c r="C21" s="27"/>
      <c r="D21" s="27"/>
      <c r="E21" s="27"/>
      <c r="F21" s="27"/>
      <c r="G21" s="27"/>
      <c r="H21" s="27"/>
    </row>
    <row r="22" spans="1:8" x14ac:dyDescent="0.2">
      <c r="A22" s="27"/>
      <c r="B22" s="27"/>
      <c r="C22" s="27"/>
      <c r="D22" s="27"/>
      <c r="E22" s="27"/>
      <c r="F22" s="27"/>
      <c r="G22" s="27"/>
      <c r="H22" s="27"/>
    </row>
    <row r="23" spans="1:8" x14ac:dyDescent="0.2">
      <c r="A23" s="27"/>
      <c r="B23" s="27"/>
      <c r="C23" s="27"/>
      <c r="D23" s="27"/>
      <c r="E23" s="27"/>
      <c r="F23" s="27"/>
      <c r="G23" s="27"/>
      <c r="H23" s="27"/>
    </row>
    <row r="24" spans="1:8" x14ac:dyDescent="0.2">
      <c r="A24" s="27"/>
      <c r="B24" s="27"/>
      <c r="C24" s="27"/>
      <c r="D24" s="27"/>
      <c r="E24" s="27"/>
      <c r="F24" s="27"/>
      <c r="G24" s="27"/>
      <c r="H24" s="27"/>
    </row>
    <row r="25" spans="1:8" x14ac:dyDescent="0.2">
      <c r="A25" s="27"/>
      <c r="B25" s="27"/>
      <c r="C25" s="27"/>
      <c r="D25" s="27"/>
      <c r="E25" s="27"/>
      <c r="F25" s="27"/>
      <c r="G25" s="27"/>
      <c r="H25" s="27"/>
    </row>
    <row r="26" spans="1:8" x14ac:dyDescent="0.2">
      <c r="A26" s="27"/>
      <c r="B26" s="27"/>
      <c r="C26" s="27"/>
      <c r="D26" s="27"/>
      <c r="E26" s="27"/>
      <c r="F26" s="27"/>
      <c r="G26" s="27"/>
      <c r="H26" s="27"/>
    </row>
    <row r="27" spans="1:8" x14ac:dyDescent="0.2">
      <c r="A27" s="27"/>
      <c r="B27" s="27"/>
      <c r="C27" s="27"/>
      <c r="D27" s="27"/>
      <c r="E27" s="27"/>
      <c r="F27" s="27"/>
      <c r="G27" s="27"/>
      <c r="H27" s="27"/>
    </row>
  </sheetData>
  <sortState xmlns:xlrd2="http://schemas.microsoft.com/office/spreadsheetml/2017/richdata2" ref="D2:D6">
    <sortCondition ref="D2:D6"/>
  </sortState>
  <phoneticPr fontId="3" type="noConversion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CC7657-F456-5045-8B63-CE44C16DE125}">
  <dimension ref="A1:H16"/>
  <sheetViews>
    <sheetView zoomScale="108" workbookViewId="0"/>
  </sheetViews>
  <sheetFormatPr baseColWidth="10" defaultRowHeight="16" x14ac:dyDescent="0.2"/>
  <cols>
    <col min="1" max="1" width="43.6640625" customWidth="1"/>
    <col min="2" max="2" width="12.33203125" customWidth="1"/>
    <col min="8" max="8" width="12.1640625" customWidth="1"/>
  </cols>
  <sheetData>
    <row r="1" spans="1:8" ht="51" x14ac:dyDescent="0.2">
      <c r="A1" s="34" t="s">
        <v>60</v>
      </c>
      <c r="B1" s="37" t="s">
        <v>59</v>
      </c>
      <c r="E1" s="15" t="s">
        <v>17</v>
      </c>
      <c r="F1" s="13" t="s">
        <v>18</v>
      </c>
      <c r="G1" s="11" t="s">
        <v>19</v>
      </c>
      <c r="H1" s="18" t="s">
        <v>20</v>
      </c>
    </row>
    <row r="2" spans="1:8" ht="18" x14ac:dyDescent="0.2">
      <c r="A2" t="s">
        <v>1</v>
      </c>
      <c r="B2">
        <v>5</v>
      </c>
      <c r="E2" s="39">
        <v>1</v>
      </c>
      <c r="F2" s="4">
        <f>COUNTIF(B2:B16,E2)</f>
        <v>1</v>
      </c>
      <c r="G2" s="19">
        <f>E2/F7</f>
        <v>6.6666666666666666E-2</v>
      </c>
      <c r="H2" s="10">
        <f>G2</f>
        <v>6.6666666666666666E-2</v>
      </c>
    </row>
    <row r="3" spans="1:8" ht="18" x14ac:dyDescent="0.2">
      <c r="A3" t="s">
        <v>50</v>
      </c>
      <c r="B3">
        <v>4</v>
      </c>
      <c r="E3" s="39">
        <v>2</v>
      </c>
      <c r="F3" s="4">
        <f>COUNTIF(B2:B16,E3)</f>
        <v>2</v>
      </c>
      <c r="G3" s="19">
        <f>E3/F7</f>
        <v>0.13333333333333333</v>
      </c>
      <c r="H3" s="10">
        <f>G3</f>
        <v>0.13333333333333333</v>
      </c>
    </row>
    <row r="4" spans="1:8" ht="18" x14ac:dyDescent="0.2">
      <c r="A4" t="s">
        <v>3</v>
      </c>
      <c r="B4">
        <v>4</v>
      </c>
      <c r="E4" s="39">
        <v>3</v>
      </c>
      <c r="F4" s="4">
        <f>COUNTIF(B2:B16,E4)</f>
        <v>3</v>
      </c>
      <c r="G4" s="19">
        <f>E4/F7</f>
        <v>0.2</v>
      </c>
      <c r="H4" s="10">
        <f>G4</f>
        <v>0.2</v>
      </c>
    </row>
    <row r="5" spans="1:8" ht="18" x14ac:dyDescent="0.2">
      <c r="A5" t="s">
        <v>51</v>
      </c>
      <c r="B5">
        <v>5</v>
      </c>
      <c r="E5" s="39">
        <v>4</v>
      </c>
      <c r="F5" s="4">
        <f>COUNTIF(B2:B16,E5)</f>
        <v>5</v>
      </c>
      <c r="G5" s="19">
        <f>E5/F7</f>
        <v>0.26666666666666666</v>
      </c>
      <c r="H5" s="10">
        <f>G5</f>
        <v>0.26666666666666666</v>
      </c>
    </row>
    <row r="6" spans="1:8" ht="18" x14ac:dyDescent="0.2">
      <c r="A6" t="s">
        <v>5</v>
      </c>
      <c r="B6">
        <v>3</v>
      </c>
      <c r="E6" s="39">
        <v>5</v>
      </c>
      <c r="F6" s="4">
        <f>COUNTIF(B2:B16,E6)</f>
        <v>4</v>
      </c>
      <c r="G6" s="19">
        <f>E6/F7</f>
        <v>0.33333333333333331</v>
      </c>
      <c r="H6" s="10">
        <f>G6</f>
        <v>0.33333333333333331</v>
      </c>
    </row>
    <row r="7" spans="1:8" x14ac:dyDescent="0.2">
      <c r="A7" t="s">
        <v>6</v>
      </c>
      <c r="B7">
        <v>4</v>
      </c>
      <c r="F7" s="20">
        <f>SUM(F2:F6)</f>
        <v>15</v>
      </c>
    </row>
    <row r="8" spans="1:8" x14ac:dyDescent="0.2">
      <c r="A8" t="s">
        <v>52</v>
      </c>
      <c r="B8">
        <v>3</v>
      </c>
    </row>
    <row r="9" spans="1:8" x14ac:dyDescent="0.2">
      <c r="A9" t="s">
        <v>13</v>
      </c>
      <c r="B9">
        <v>2</v>
      </c>
    </row>
    <row r="10" spans="1:8" x14ac:dyDescent="0.2">
      <c r="A10" t="s">
        <v>14</v>
      </c>
      <c r="B10">
        <v>1</v>
      </c>
    </row>
    <row r="11" spans="1:8" x14ac:dyDescent="0.2">
      <c r="A11" t="s">
        <v>8</v>
      </c>
      <c r="B11">
        <v>4</v>
      </c>
    </row>
    <row r="12" spans="1:8" x14ac:dyDescent="0.2">
      <c r="A12" t="s">
        <v>9</v>
      </c>
      <c r="B12">
        <v>5</v>
      </c>
    </row>
    <row r="13" spans="1:8" x14ac:dyDescent="0.2">
      <c r="A13" t="s">
        <v>10</v>
      </c>
      <c r="B13">
        <v>5</v>
      </c>
    </row>
    <row r="14" spans="1:8" x14ac:dyDescent="0.2">
      <c r="A14" t="s">
        <v>53</v>
      </c>
      <c r="B14">
        <v>4</v>
      </c>
    </row>
    <row r="15" spans="1:8" x14ac:dyDescent="0.2">
      <c r="A15" t="s">
        <v>16</v>
      </c>
      <c r="B15">
        <v>3</v>
      </c>
    </row>
    <row r="16" spans="1:8" x14ac:dyDescent="0.2">
      <c r="A16" t="s">
        <v>11</v>
      </c>
      <c r="B16">
        <v>2</v>
      </c>
    </row>
  </sheetData>
  <sortState xmlns:xlrd2="http://schemas.microsoft.com/office/spreadsheetml/2017/richdata2" ref="E2:H7">
    <sortCondition ref="E2:E7"/>
  </sortState>
  <phoneticPr fontId="3" type="noConversion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EE338F-E0B1-114A-B2E9-6A09504581DD}">
  <dimension ref="A1:G21"/>
  <sheetViews>
    <sheetView tabSelected="1" workbookViewId="0">
      <selection activeCell="F23" sqref="F23"/>
    </sheetView>
  </sheetViews>
  <sheetFormatPr baseColWidth="10" defaultRowHeight="16" x14ac:dyDescent="0.2"/>
  <cols>
    <col min="1" max="1" width="31.5" customWidth="1"/>
    <col min="2" max="2" width="22.83203125" customWidth="1"/>
    <col min="6" max="6" width="12.33203125" customWidth="1"/>
  </cols>
  <sheetData>
    <row r="1" spans="1:7" ht="69" x14ac:dyDescent="0.25">
      <c r="A1" s="2" t="s">
        <v>21</v>
      </c>
      <c r="B1" s="3" t="s">
        <v>42</v>
      </c>
      <c r="D1" s="50" t="s">
        <v>48</v>
      </c>
      <c r="F1" s="7" t="s">
        <v>46</v>
      </c>
      <c r="G1" s="8" t="s">
        <v>47</v>
      </c>
    </row>
    <row r="2" spans="1:7" x14ac:dyDescent="0.2">
      <c r="A2" t="s">
        <v>22</v>
      </c>
      <c r="B2">
        <v>28</v>
      </c>
      <c r="D2">
        <v>20</v>
      </c>
      <c r="F2" s="5" t="s">
        <v>43</v>
      </c>
      <c r="G2" s="5">
        <f>AVERAGE(B2:B21)</f>
        <v>15.05</v>
      </c>
    </row>
    <row r="3" spans="1:7" x14ac:dyDescent="0.2">
      <c r="A3" t="s">
        <v>23</v>
      </c>
      <c r="B3">
        <v>3</v>
      </c>
      <c r="F3" s="4" t="s">
        <v>44</v>
      </c>
      <c r="G3" s="4">
        <f>MEDIAN(B2:B21)</f>
        <v>16</v>
      </c>
    </row>
    <row r="4" spans="1:7" x14ac:dyDescent="0.2">
      <c r="A4" t="s">
        <v>24</v>
      </c>
      <c r="B4">
        <v>16</v>
      </c>
      <c r="F4" s="6" t="s">
        <v>45</v>
      </c>
      <c r="G4" s="6">
        <f>MODE(B2:B21)</f>
        <v>16</v>
      </c>
    </row>
    <row r="5" spans="1:7" x14ac:dyDescent="0.2">
      <c r="A5" t="s">
        <v>25</v>
      </c>
      <c r="B5">
        <v>18</v>
      </c>
    </row>
    <row r="6" spans="1:7" x14ac:dyDescent="0.2">
      <c r="A6" t="s">
        <v>26</v>
      </c>
      <c r="B6">
        <v>0</v>
      </c>
    </row>
    <row r="7" spans="1:7" x14ac:dyDescent="0.2">
      <c r="A7" t="s">
        <v>27</v>
      </c>
      <c r="B7">
        <v>5</v>
      </c>
    </row>
    <row r="8" spans="1:7" x14ac:dyDescent="0.2">
      <c r="A8" t="s">
        <v>28</v>
      </c>
      <c r="B8">
        <v>16</v>
      </c>
    </row>
    <row r="9" spans="1:7" x14ac:dyDescent="0.2">
      <c r="A9" t="s">
        <v>29</v>
      </c>
      <c r="B9">
        <v>17</v>
      </c>
    </row>
    <row r="10" spans="1:7" x14ac:dyDescent="0.2">
      <c r="A10" t="s">
        <v>30</v>
      </c>
      <c r="B10">
        <v>18</v>
      </c>
    </row>
    <row r="11" spans="1:7" x14ac:dyDescent="0.2">
      <c r="A11" t="s">
        <v>31</v>
      </c>
      <c r="B11">
        <v>23</v>
      </c>
    </row>
    <row r="12" spans="1:7" x14ac:dyDescent="0.2">
      <c r="A12" t="s">
        <v>32</v>
      </c>
      <c r="B12">
        <v>23</v>
      </c>
    </row>
    <row r="13" spans="1:7" x14ac:dyDescent="0.2">
      <c r="A13" t="s">
        <v>33</v>
      </c>
      <c r="B13">
        <v>18</v>
      </c>
    </row>
    <row r="14" spans="1:7" x14ac:dyDescent="0.2">
      <c r="A14" t="s">
        <v>34</v>
      </c>
      <c r="B14">
        <v>9</v>
      </c>
    </row>
    <row r="15" spans="1:7" x14ac:dyDescent="0.2">
      <c r="A15" t="s">
        <v>35</v>
      </c>
      <c r="B15">
        <v>9</v>
      </c>
    </row>
    <row r="16" spans="1:7" x14ac:dyDescent="0.2">
      <c r="A16" t="s">
        <v>36</v>
      </c>
      <c r="B16">
        <v>12</v>
      </c>
    </row>
    <row r="17" spans="1:2" x14ac:dyDescent="0.2">
      <c r="A17" t="s">
        <v>37</v>
      </c>
      <c r="B17">
        <v>12</v>
      </c>
    </row>
    <row r="18" spans="1:2" x14ac:dyDescent="0.2">
      <c r="A18" t="s">
        <v>38</v>
      </c>
      <c r="B18">
        <v>16</v>
      </c>
    </row>
    <row r="19" spans="1:2" x14ac:dyDescent="0.2">
      <c r="A19" t="s">
        <v>39</v>
      </c>
      <c r="B19">
        <v>16</v>
      </c>
    </row>
    <row r="20" spans="1:2" x14ac:dyDescent="0.2">
      <c r="A20" t="s">
        <v>40</v>
      </c>
      <c r="B20">
        <v>21</v>
      </c>
    </row>
    <row r="21" spans="1:2" x14ac:dyDescent="0.2">
      <c r="A21" t="s">
        <v>41</v>
      </c>
      <c r="B21">
        <v>21</v>
      </c>
    </row>
  </sheetData>
  <phoneticPr fontId="3" type="noConversion"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A71F6C-9BD0-5148-B5F4-8F861591FF3C}">
  <dimension ref="A1:G21"/>
  <sheetViews>
    <sheetView workbookViewId="0">
      <selection activeCell="G3" sqref="G3"/>
    </sheetView>
  </sheetViews>
  <sheetFormatPr baseColWidth="10" defaultRowHeight="16" x14ac:dyDescent="0.2"/>
  <cols>
    <col min="1" max="1" width="32.1640625" customWidth="1"/>
    <col min="2" max="2" width="13.6640625" customWidth="1"/>
    <col min="3" max="3" width="10.6640625" customWidth="1"/>
    <col min="4" max="4" width="11.6640625" customWidth="1"/>
    <col min="6" max="6" width="14.83203125" customWidth="1"/>
    <col min="7" max="7" width="12.6640625" customWidth="1"/>
  </cols>
  <sheetData>
    <row r="1" spans="1:7" ht="57" x14ac:dyDescent="0.2">
      <c r="A1" s="49" t="s">
        <v>69</v>
      </c>
      <c r="B1" s="56" t="s">
        <v>71</v>
      </c>
      <c r="D1" s="43" t="s">
        <v>48</v>
      </c>
      <c r="F1" s="55" t="s">
        <v>46</v>
      </c>
      <c r="G1" s="54" t="s">
        <v>72</v>
      </c>
    </row>
    <row r="2" spans="1:7" x14ac:dyDescent="0.2">
      <c r="A2" s="27" t="s">
        <v>22</v>
      </c>
      <c r="B2">
        <v>10</v>
      </c>
      <c r="D2" s="41">
        <v>20</v>
      </c>
      <c r="F2" s="52" t="s">
        <v>43</v>
      </c>
      <c r="G2" s="57">
        <f>AVERAGE(B2:B21)</f>
        <v>8.15</v>
      </c>
    </row>
    <row r="3" spans="1:7" x14ac:dyDescent="0.2">
      <c r="A3" s="27" t="s">
        <v>70</v>
      </c>
      <c r="B3">
        <v>9</v>
      </c>
      <c r="F3" s="53" t="s">
        <v>44</v>
      </c>
      <c r="G3" s="58">
        <f>MEDIAN(B2:B21)</f>
        <v>8</v>
      </c>
    </row>
    <row r="4" spans="1:7" x14ac:dyDescent="0.2">
      <c r="A4" s="27" t="s">
        <v>24</v>
      </c>
      <c r="B4">
        <v>7</v>
      </c>
      <c r="F4" s="51" t="s">
        <v>45</v>
      </c>
      <c r="G4" s="59">
        <f>MODE(B2:B21)</f>
        <v>7</v>
      </c>
    </row>
    <row r="5" spans="1:7" x14ac:dyDescent="0.2">
      <c r="A5" s="27" t="s">
        <v>25</v>
      </c>
      <c r="B5">
        <v>8</v>
      </c>
    </row>
    <row r="6" spans="1:7" x14ac:dyDescent="0.2">
      <c r="A6" s="27" t="s">
        <v>26</v>
      </c>
      <c r="B6">
        <v>8</v>
      </c>
    </row>
    <row r="7" spans="1:7" x14ac:dyDescent="0.2">
      <c r="A7" s="27" t="s">
        <v>27</v>
      </c>
      <c r="B7">
        <v>9</v>
      </c>
    </row>
    <row r="8" spans="1:7" x14ac:dyDescent="0.2">
      <c r="A8" s="27" t="s">
        <v>28</v>
      </c>
      <c r="B8">
        <v>7</v>
      </c>
    </row>
    <row r="9" spans="1:7" x14ac:dyDescent="0.2">
      <c r="A9" s="27" t="s">
        <v>29</v>
      </c>
      <c r="B9">
        <v>10</v>
      </c>
    </row>
    <row r="10" spans="1:7" x14ac:dyDescent="0.2">
      <c r="A10" s="27" t="s">
        <v>30</v>
      </c>
      <c r="B10">
        <v>7</v>
      </c>
    </row>
    <row r="11" spans="1:7" x14ac:dyDescent="0.2">
      <c r="A11" s="27" t="s">
        <v>31</v>
      </c>
      <c r="B11">
        <v>9</v>
      </c>
    </row>
    <row r="12" spans="1:7" x14ac:dyDescent="0.2">
      <c r="A12" s="27" t="s">
        <v>32</v>
      </c>
      <c r="B12">
        <v>7</v>
      </c>
    </row>
    <row r="13" spans="1:7" x14ac:dyDescent="0.2">
      <c r="A13" s="27" t="s">
        <v>33</v>
      </c>
      <c r="B13">
        <v>8</v>
      </c>
    </row>
    <row r="14" spans="1:7" x14ac:dyDescent="0.2">
      <c r="A14" s="27" t="s">
        <v>34</v>
      </c>
      <c r="B14">
        <v>10</v>
      </c>
    </row>
    <row r="15" spans="1:7" x14ac:dyDescent="0.2">
      <c r="A15" s="27" t="s">
        <v>35</v>
      </c>
      <c r="B15">
        <v>6</v>
      </c>
    </row>
    <row r="16" spans="1:7" x14ac:dyDescent="0.2">
      <c r="A16" s="27" t="s">
        <v>36</v>
      </c>
      <c r="B16">
        <v>7</v>
      </c>
    </row>
    <row r="17" spans="1:2" x14ac:dyDescent="0.2">
      <c r="A17" s="27" t="s">
        <v>37</v>
      </c>
      <c r="B17">
        <v>9</v>
      </c>
    </row>
    <row r="18" spans="1:2" x14ac:dyDescent="0.2">
      <c r="A18" s="27" t="s">
        <v>38</v>
      </c>
      <c r="B18">
        <v>8</v>
      </c>
    </row>
    <row r="19" spans="1:2" x14ac:dyDescent="0.2">
      <c r="A19" s="27" t="s">
        <v>39</v>
      </c>
      <c r="B19">
        <v>6</v>
      </c>
    </row>
    <row r="20" spans="1:2" x14ac:dyDescent="0.2">
      <c r="A20" s="27" t="s">
        <v>40</v>
      </c>
      <c r="B20">
        <v>10</v>
      </c>
    </row>
    <row r="21" spans="1:2" x14ac:dyDescent="0.2">
      <c r="A21" s="27" t="s">
        <v>41</v>
      </c>
      <c r="B21">
        <v>8</v>
      </c>
    </row>
  </sheetData>
  <phoneticPr fontId="3" type="noConversion"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4B772A-B610-BD4E-BB63-42BF403B764A}">
  <dimension ref="A1:K22"/>
  <sheetViews>
    <sheetView workbookViewId="0">
      <selection activeCell="H11" sqref="H11"/>
    </sheetView>
  </sheetViews>
  <sheetFormatPr baseColWidth="10" defaultRowHeight="16" x14ac:dyDescent="0.2"/>
  <cols>
    <col min="1" max="1" width="33" customWidth="1"/>
    <col min="4" max="4" width="11.6640625" customWidth="1"/>
    <col min="6" max="6" width="21.83203125" customWidth="1"/>
    <col min="7" max="7" width="13.1640625" customWidth="1"/>
  </cols>
  <sheetData>
    <row r="1" spans="1:11" ht="51" x14ac:dyDescent="0.2">
      <c r="A1" s="66" t="s">
        <v>74</v>
      </c>
      <c r="B1" s="65" t="s">
        <v>73</v>
      </c>
      <c r="C1" s="27"/>
      <c r="D1" s="64" t="s">
        <v>75</v>
      </c>
      <c r="E1" s="27"/>
      <c r="F1" s="62" t="s">
        <v>76</v>
      </c>
      <c r="G1" s="63" t="s">
        <v>72</v>
      </c>
      <c r="H1" s="27"/>
      <c r="I1" s="27"/>
      <c r="J1" s="27"/>
      <c r="K1" s="27"/>
    </row>
    <row r="2" spans="1:11" x14ac:dyDescent="0.2">
      <c r="A2" s="27" t="s">
        <v>22</v>
      </c>
      <c r="B2" s="27">
        <v>4</v>
      </c>
      <c r="C2" s="27"/>
      <c r="D2" s="27">
        <v>20</v>
      </c>
      <c r="E2" s="27"/>
      <c r="F2" s="60" t="s">
        <v>77</v>
      </c>
      <c r="G2" s="60">
        <f>AVERAGE(B2:B21)</f>
        <v>5.0999999999999996</v>
      </c>
      <c r="H2" s="27"/>
      <c r="I2" s="27"/>
      <c r="J2" s="27"/>
      <c r="K2" s="27"/>
    </row>
    <row r="3" spans="1:11" x14ac:dyDescent="0.2">
      <c r="A3" s="27" t="s">
        <v>70</v>
      </c>
      <c r="B3" s="27">
        <v>7</v>
      </c>
      <c r="C3" s="27"/>
      <c r="D3" s="27"/>
      <c r="E3" s="27"/>
      <c r="F3" s="45" t="s">
        <v>78</v>
      </c>
      <c r="G3" s="45">
        <f>MEDIAN(B2:B21)</f>
        <v>5</v>
      </c>
      <c r="H3" s="27"/>
      <c r="I3" s="27"/>
      <c r="J3" s="27"/>
      <c r="K3" s="27"/>
    </row>
    <row r="4" spans="1:11" x14ac:dyDescent="0.2">
      <c r="A4" s="27" t="s">
        <v>24</v>
      </c>
      <c r="B4" s="27">
        <v>6</v>
      </c>
      <c r="C4" s="27"/>
      <c r="D4" s="27"/>
      <c r="E4" s="27"/>
      <c r="F4" s="61" t="s">
        <v>79</v>
      </c>
      <c r="G4" s="61">
        <f>MODE(B2:B21)</f>
        <v>5</v>
      </c>
      <c r="H4" s="27"/>
      <c r="I4" s="27"/>
      <c r="J4" s="27"/>
      <c r="K4" s="27"/>
    </row>
    <row r="5" spans="1:11" x14ac:dyDescent="0.2">
      <c r="A5" s="27" t="s">
        <v>25</v>
      </c>
      <c r="B5" s="27">
        <v>5</v>
      </c>
      <c r="C5" s="27"/>
      <c r="D5" s="27"/>
      <c r="E5" s="27"/>
      <c r="F5" s="27"/>
      <c r="G5" s="27"/>
      <c r="H5" s="27"/>
      <c r="I5" s="27"/>
      <c r="J5" s="27"/>
      <c r="K5" s="27"/>
    </row>
    <row r="6" spans="1:11" x14ac:dyDescent="0.2">
      <c r="A6" s="27" t="s">
        <v>26</v>
      </c>
      <c r="B6" s="27">
        <v>5</v>
      </c>
      <c r="C6" s="27"/>
      <c r="D6" s="27"/>
      <c r="E6" s="27"/>
      <c r="F6" s="27"/>
      <c r="G6" s="27"/>
      <c r="H6" s="27"/>
      <c r="I6" s="27"/>
      <c r="J6" s="27"/>
      <c r="K6" s="27"/>
    </row>
    <row r="7" spans="1:11" x14ac:dyDescent="0.2">
      <c r="A7" s="27" t="s">
        <v>27</v>
      </c>
      <c r="B7" s="27">
        <v>4</v>
      </c>
      <c r="C7" s="27"/>
      <c r="D7" s="27"/>
      <c r="E7" s="27"/>
      <c r="F7" s="27"/>
      <c r="G7" s="27"/>
      <c r="H7" s="27"/>
      <c r="I7" s="27"/>
      <c r="J7" s="27"/>
      <c r="K7" s="27"/>
    </row>
    <row r="8" spans="1:11" x14ac:dyDescent="0.2">
      <c r="A8" s="27" t="s">
        <v>28</v>
      </c>
      <c r="B8" s="27">
        <v>6</v>
      </c>
      <c r="C8" s="27"/>
      <c r="D8" s="27"/>
      <c r="E8" s="27"/>
      <c r="F8" s="27"/>
      <c r="G8" s="27"/>
      <c r="H8" s="27"/>
      <c r="I8" s="27"/>
      <c r="J8" s="27"/>
      <c r="K8" s="27"/>
    </row>
    <row r="9" spans="1:11" x14ac:dyDescent="0.2">
      <c r="A9" s="27" t="s">
        <v>29</v>
      </c>
      <c r="B9" s="27">
        <v>5</v>
      </c>
      <c r="C9" s="27"/>
      <c r="D9" s="27"/>
      <c r="E9" s="27"/>
      <c r="F9" s="27"/>
      <c r="G9" s="27"/>
      <c r="H9" s="27"/>
      <c r="I9" s="27"/>
      <c r="J9" s="27"/>
      <c r="K9" s="27"/>
    </row>
    <row r="10" spans="1:11" x14ac:dyDescent="0.2">
      <c r="A10" s="27" t="s">
        <v>30</v>
      </c>
      <c r="B10" s="27">
        <v>4</v>
      </c>
      <c r="C10" s="27"/>
      <c r="D10" s="27"/>
      <c r="E10" s="27"/>
      <c r="F10" s="27"/>
      <c r="G10" s="27"/>
      <c r="H10" s="27"/>
      <c r="I10" s="27"/>
      <c r="J10" s="27"/>
      <c r="K10" s="27"/>
    </row>
    <row r="11" spans="1:11" x14ac:dyDescent="0.2">
      <c r="A11" s="27" t="s">
        <v>31</v>
      </c>
      <c r="B11" s="27">
        <v>4</v>
      </c>
      <c r="C11" s="27"/>
      <c r="D11" s="27"/>
      <c r="E11" s="27"/>
      <c r="F11" s="27"/>
      <c r="G11" s="27"/>
      <c r="H11" s="27"/>
      <c r="I11" s="27"/>
      <c r="J11" s="27"/>
      <c r="K11" s="27"/>
    </row>
    <row r="12" spans="1:11" x14ac:dyDescent="0.2">
      <c r="A12" s="27" t="s">
        <v>32</v>
      </c>
      <c r="B12" s="27">
        <v>3</v>
      </c>
      <c r="C12" s="27"/>
      <c r="D12" s="27"/>
      <c r="E12" s="27"/>
      <c r="F12" s="27"/>
      <c r="G12" s="27"/>
      <c r="H12" s="27"/>
      <c r="I12" s="27"/>
      <c r="J12" s="27"/>
      <c r="K12" s="27"/>
    </row>
    <row r="13" spans="1:11" x14ac:dyDescent="0.2">
      <c r="A13" s="27" t="s">
        <v>33</v>
      </c>
      <c r="B13" s="27">
        <v>4</v>
      </c>
      <c r="C13" s="27"/>
      <c r="D13" s="27"/>
      <c r="E13" s="27"/>
      <c r="F13" s="27"/>
      <c r="G13" s="27"/>
      <c r="H13" s="27"/>
      <c r="I13" s="27"/>
      <c r="J13" s="27"/>
      <c r="K13" s="27"/>
    </row>
    <row r="14" spans="1:11" x14ac:dyDescent="0.2">
      <c r="A14" s="27" t="s">
        <v>34</v>
      </c>
      <c r="B14" s="27">
        <v>9</v>
      </c>
      <c r="C14" s="27"/>
      <c r="D14" s="27"/>
      <c r="E14" s="27"/>
      <c r="F14" s="27"/>
      <c r="G14" s="27"/>
      <c r="H14" s="27"/>
      <c r="I14" s="27"/>
      <c r="J14" s="27"/>
      <c r="K14" s="27"/>
    </row>
    <row r="15" spans="1:11" x14ac:dyDescent="0.2">
      <c r="A15" s="27" t="s">
        <v>35</v>
      </c>
      <c r="B15" s="27">
        <v>5</v>
      </c>
      <c r="C15" s="27"/>
      <c r="D15" s="27"/>
      <c r="E15" s="27"/>
      <c r="F15" s="27"/>
      <c r="G15" s="27"/>
      <c r="H15" s="27"/>
      <c r="I15" s="27"/>
      <c r="J15" s="27"/>
      <c r="K15" s="27"/>
    </row>
    <row r="16" spans="1:11" x14ac:dyDescent="0.2">
      <c r="A16" s="27" t="s">
        <v>36</v>
      </c>
      <c r="B16" s="27">
        <v>6</v>
      </c>
      <c r="C16" s="27"/>
      <c r="D16" s="27"/>
      <c r="E16" s="27"/>
      <c r="F16" s="27"/>
      <c r="G16" s="27"/>
      <c r="H16" s="27"/>
      <c r="I16" s="27"/>
      <c r="J16" s="27"/>
      <c r="K16" s="27"/>
    </row>
    <row r="17" spans="1:11" x14ac:dyDescent="0.2">
      <c r="A17" s="27" t="s">
        <v>37</v>
      </c>
      <c r="B17" s="27">
        <v>5</v>
      </c>
      <c r="C17" s="27"/>
      <c r="D17" s="27"/>
      <c r="E17" s="27"/>
      <c r="F17" s="27"/>
      <c r="G17" s="27"/>
      <c r="H17" s="27"/>
      <c r="I17" s="27"/>
      <c r="J17" s="27"/>
      <c r="K17" s="27"/>
    </row>
    <row r="18" spans="1:11" x14ac:dyDescent="0.2">
      <c r="A18" s="27" t="s">
        <v>38</v>
      </c>
      <c r="B18" s="27">
        <v>5</v>
      </c>
      <c r="C18" s="27"/>
      <c r="D18" s="27"/>
      <c r="E18" s="27"/>
      <c r="F18" s="27"/>
      <c r="G18" s="27"/>
      <c r="H18" s="27"/>
      <c r="I18" s="27"/>
      <c r="J18" s="27"/>
      <c r="K18" s="27"/>
    </row>
    <row r="19" spans="1:11" x14ac:dyDescent="0.2">
      <c r="A19" s="27" t="s">
        <v>39</v>
      </c>
      <c r="B19" s="27">
        <v>4</v>
      </c>
      <c r="C19" s="27"/>
      <c r="D19" s="27"/>
      <c r="E19" s="27"/>
      <c r="F19" s="27"/>
      <c r="G19" s="27"/>
      <c r="H19" s="27"/>
      <c r="I19" s="27"/>
      <c r="J19" s="27"/>
      <c r="K19" s="27"/>
    </row>
    <row r="20" spans="1:11" x14ac:dyDescent="0.2">
      <c r="A20" s="27" t="s">
        <v>40</v>
      </c>
      <c r="B20" s="27">
        <v>5</v>
      </c>
      <c r="C20" s="27"/>
      <c r="D20" s="27"/>
      <c r="E20" s="27"/>
      <c r="F20" s="27"/>
      <c r="G20" s="27"/>
      <c r="H20" s="27"/>
      <c r="I20" s="27"/>
      <c r="J20" s="27"/>
      <c r="K20" s="27"/>
    </row>
    <row r="21" spans="1:11" x14ac:dyDescent="0.2">
      <c r="A21" s="27" t="s">
        <v>41</v>
      </c>
      <c r="B21" s="27">
        <v>6</v>
      </c>
      <c r="C21" s="27"/>
      <c r="D21" s="27"/>
      <c r="E21" s="27"/>
      <c r="F21" s="27"/>
      <c r="G21" s="27"/>
      <c r="H21" s="27"/>
      <c r="I21" s="27"/>
      <c r="J21" s="27"/>
      <c r="K21" s="27"/>
    </row>
    <row r="22" spans="1:11" x14ac:dyDescent="0.2">
      <c r="B22" s="27"/>
    </row>
  </sheetData>
  <phoneticPr fontId="3" type="noConversion"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C1117B-74C5-D84F-9D3D-755AE347B900}">
  <dimension ref="A1:K23"/>
  <sheetViews>
    <sheetView workbookViewId="0">
      <selection activeCell="J10" sqref="J10"/>
    </sheetView>
  </sheetViews>
  <sheetFormatPr baseColWidth="10" defaultRowHeight="16" x14ac:dyDescent="0.2"/>
  <cols>
    <col min="1" max="1" width="32.5" customWidth="1"/>
    <col min="4" max="4" width="12.1640625" customWidth="1"/>
    <col min="6" max="6" width="22" customWidth="1"/>
    <col min="7" max="7" width="14.1640625" customWidth="1"/>
  </cols>
  <sheetData>
    <row r="1" spans="1:11" ht="34" x14ac:dyDescent="0.2">
      <c r="A1" s="64" t="s">
        <v>80</v>
      </c>
      <c r="B1" s="67" t="s">
        <v>81</v>
      </c>
      <c r="C1" s="27"/>
      <c r="D1" s="68" t="s">
        <v>48</v>
      </c>
      <c r="E1" s="27"/>
      <c r="F1" s="62" t="s">
        <v>46</v>
      </c>
      <c r="G1" s="63" t="s">
        <v>72</v>
      </c>
      <c r="H1" s="27"/>
      <c r="I1" s="27"/>
      <c r="J1" s="27"/>
      <c r="K1" s="27"/>
    </row>
    <row r="2" spans="1:11" x14ac:dyDescent="0.2">
      <c r="A2" s="27" t="s">
        <v>22</v>
      </c>
      <c r="B2" s="27">
        <v>2</v>
      </c>
      <c r="C2" s="27"/>
      <c r="D2" s="27">
        <v>20</v>
      </c>
      <c r="E2" s="27"/>
      <c r="F2" s="51" t="s">
        <v>77</v>
      </c>
      <c r="G2" s="51">
        <f>AVERAGE(B2:B21)</f>
        <v>3.1</v>
      </c>
      <c r="H2" s="27"/>
      <c r="I2" s="27"/>
      <c r="J2" s="27"/>
      <c r="K2" s="27"/>
    </row>
    <row r="3" spans="1:11" x14ac:dyDescent="0.2">
      <c r="A3" s="27" t="s">
        <v>70</v>
      </c>
      <c r="B3" s="27">
        <v>3</v>
      </c>
      <c r="C3" s="27"/>
      <c r="D3" s="27"/>
      <c r="E3" s="27"/>
      <c r="F3" s="60" t="s">
        <v>78</v>
      </c>
      <c r="G3" s="60">
        <f>MEDIAN(B2:B21)</f>
        <v>3</v>
      </c>
      <c r="H3" s="27"/>
      <c r="I3" s="27"/>
      <c r="J3" s="27"/>
      <c r="K3" s="27"/>
    </row>
    <row r="4" spans="1:11" x14ac:dyDescent="0.2">
      <c r="A4" s="27" t="s">
        <v>24</v>
      </c>
      <c r="B4" s="27">
        <v>5</v>
      </c>
      <c r="C4" s="27"/>
      <c r="D4" s="27"/>
      <c r="E4" s="27"/>
      <c r="F4" s="69" t="s">
        <v>79</v>
      </c>
      <c r="G4" s="45">
        <f>MODE(B2:B21)</f>
        <v>2</v>
      </c>
      <c r="H4" s="27"/>
      <c r="I4" s="27"/>
      <c r="J4" s="27"/>
      <c r="K4" s="27"/>
    </row>
    <row r="5" spans="1:11" x14ac:dyDescent="0.2">
      <c r="A5" s="27" t="s">
        <v>25</v>
      </c>
      <c r="B5" s="27">
        <v>5</v>
      </c>
      <c r="C5" s="27"/>
      <c r="D5" s="27"/>
      <c r="E5" s="27"/>
      <c r="F5" s="27"/>
      <c r="G5" s="27"/>
      <c r="H5" s="27"/>
      <c r="I5" s="27"/>
      <c r="J5" s="27"/>
      <c r="K5" s="27"/>
    </row>
    <row r="6" spans="1:11" x14ac:dyDescent="0.2">
      <c r="A6" s="27" t="s">
        <v>26</v>
      </c>
      <c r="B6" s="27">
        <v>3</v>
      </c>
      <c r="C6" s="27"/>
      <c r="D6" s="27"/>
      <c r="E6" s="27"/>
      <c r="F6" s="27"/>
      <c r="G6" s="27"/>
      <c r="H6" s="27"/>
      <c r="I6" s="27"/>
      <c r="J6" s="27"/>
      <c r="K6" s="27"/>
    </row>
    <row r="7" spans="1:11" x14ac:dyDescent="0.2">
      <c r="A7" s="27" t="s">
        <v>27</v>
      </c>
      <c r="B7" s="27">
        <v>4</v>
      </c>
      <c r="C7" s="27"/>
      <c r="D7" s="27"/>
      <c r="E7" s="27"/>
      <c r="F7" s="27"/>
      <c r="G7" s="27"/>
      <c r="H7" s="27"/>
      <c r="I7" s="27"/>
      <c r="J7" s="27"/>
      <c r="K7" s="27"/>
    </row>
    <row r="8" spans="1:11" x14ac:dyDescent="0.2">
      <c r="A8" s="27" t="s">
        <v>28</v>
      </c>
      <c r="B8" s="27">
        <v>2</v>
      </c>
      <c r="C8" s="27"/>
      <c r="D8" s="27"/>
      <c r="E8" s="27"/>
      <c r="F8" s="27"/>
      <c r="G8" s="27"/>
      <c r="H8" s="27"/>
      <c r="I8" s="27"/>
      <c r="J8" s="27"/>
      <c r="K8" s="27"/>
    </row>
    <row r="9" spans="1:11" x14ac:dyDescent="0.2">
      <c r="A9" s="27" t="s">
        <v>29</v>
      </c>
      <c r="B9" s="27">
        <v>2</v>
      </c>
      <c r="C9" s="27"/>
      <c r="D9" s="27"/>
      <c r="E9" s="27"/>
      <c r="F9" s="27"/>
      <c r="G9" s="27"/>
      <c r="H9" s="27"/>
      <c r="I9" s="27"/>
      <c r="J9" s="27"/>
      <c r="K9" s="27"/>
    </row>
    <row r="10" spans="1:11" x14ac:dyDescent="0.2">
      <c r="A10" s="27" t="s">
        <v>30</v>
      </c>
      <c r="B10" s="27">
        <v>3</v>
      </c>
      <c r="C10" s="27"/>
      <c r="D10" s="27"/>
      <c r="E10" s="27"/>
      <c r="F10" s="27"/>
      <c r="G10" s="27"/>
      <c r="H10" s="27"/>
      <c r="I10" s="27"/>
      <c r="J10" s="27"/>
      <c r="K10" s="27"/>
    </row>
    <row r="11" spans="1:11" x14ac:dyDescent="0.2">
      <c r="A11" s="27" t="s">
        <v>31</v>
      </c>
      <c r="B11" s="27">
        <v>3</v>
      </c>
      <c r="C11" s="27"/>
      <c r="D11" s="27"/>
      <c r="E11" s="27"/>
      <c r="F11" s="27"/>
      <c r="G11" s="27"/>
      <c r="H11" s="27"/>
      <c r="I11" s="27"/>
      <c r="J11" s="27"/>
      <c r="K11" s="27"/>
    </row>
    <row r="12" spans="1:11" x14ac:dyDescent="0.2">
      <c r="A12" s="27" t="s">
        <v>32</v>
      </c>
      <c r="B12" s="27">
        <v>2</v>
      </c>
      <c r="C12" s="27"/>
      <c r="D12" s="27"/>
      <c r="E12" s="27"/>
      <c r="F12" s="27"/>
      <c r="G12" s="27"/>
      <c r="H12" s="27"/>
      <c r="I12" s="27"/>
      <c r="J12" s="27"/>
      <c r="K12" s="27"/>
    </row>
    <row r="13" spans="1:11" x14ac:dyDescent="0.2">
      <c r="A13" s="27" t="s">
        <v>33</v>
      </c>
      <c r="B13" s="27">
        <v>2</v>
      </c>
      <c r="C13" s="27"/>
      <c r="D13" s="27"/>
      <c r="E13" s="27"/>
      <c r="F13" s="27"/>
      <c r="G13" s="27"/>
      <c r="H13" s="27"/>
      <c r="I13" s="27"/>
      <c r="J13" s="27"/>
      <c r="K13" s="27"/>
    </row>
    <row r="14" spans="1:11" x14ac:dyDescent="0.2">
      <c r="A14" s="27" t="s">
        <v>34</v>
      </c>
      <c r="B14" s="27">
        <v>2</v>
      </c>
      <c r="C14" s="27"/>
      <c r="D14" s="27"/>
      <c r="E14" s="27"/>
      <c r="F14" s="27"/>
      <c r="G14" s="27"/>
      <c r="H14" s="27"/>
      <c r="I14" s="27"/>
      <c r="J14" s="27"/>
      <c r="K14" s="27"/>
    </row>
    <row r="15" spans="1:11" x14ac:dyDescent="0.2">
      <c r="A15" s="27" t="s">
        <v>35</v>
      </c>
      <c r="B15" s="27">
        <v>2</v>
      </c>
      <c r="C15" s="27"/>
      <c r="D15" s="27"/>
      <c r="E15" s="27"/>
      <c r="F15" s="27"/>
      <c r="G15" s="27"/>
      <c r="H15" s="27"/>
      <c r="I15" s="27"/>
      <c r="J15" s="27"/>
      <c r="K15" s="27"/>
    </row>
    <row r="16" spans="1:11" x14ac:dyDescent="0.2">
      <c r="A16" s="27" t="s">
        <v>36</v>
      </c>
      <c r="B16" s="27">
        <v>3</v>
      </c>
      <c r="C16" s="27"/>
      <c r="D16" s="27"/>
      <c r="E16" s="27"/>
      <c r="F16" s="27"/>
      <c r="G16" s="27"/>
      <c r="H16" s="27"/>
      <c r="I16" s="27"/>
      <c r="J16" s="27"/>
      <c r="K16" s="27"/>
    </row>
    <row r="17" spans="1:11" x14ac:dyDescent="0.2">
      <c r="A17" s="27" t="s">
        <v>37</v>
      </c>
      <c r="B17" s="27">
        <v>3</v>
      </c>
      <c r="C17" s="27"/>
      <c r="D17" s="27"/>
      <c r="E17" s="27"/>
      <c r="F17" s="27"/>
      <c r="G17" s="27"/>
      <c r="H17" s="27"/>
      <c r="I17" s="27"/>
      <c r="J17" s="27"/>
      <c r="K17" s="27"/>
    </row>
    <row r="18" spans="1:11" x14ac:dyDescent="0.2">
      <c r="A18" s="27" t="s">
        <v>38</v>
      </c>
      <c r="B18" s="27">
        <v>4</v>
      </c>
      <c r="C18" s="27"/>
      <c r="D18" s="27"/>
      <c r="E18" s="27"/>
      <c r="F18" s="27"/>
      <c r="G18" s="27"/>
      <c r="H18" s="27"/>
      <c r="I18" s="27"/>
      <c r="J18" s="27"/>
      <c r="K18" s="27"/>
    </row>
    <row r="19" spans="1:11" x14ac:dyDescent="0.2">
      <c r="A19" s="27" t="s">
        <v>39</v>
      </c>
      <c r="B19" s="27">
        <v>4</v>
      </c>
      <c r="C19" s="27"/>
      <c r="D19" s="27"/>
      <c r="E19" s="27"/>
      <c r="F19" s="27"/>
      <c r="G19" s="27"/>
      <c r="H19" s="27"/>
      <c r="I19" s="27"/>
      <c r="J19" s="27"/>
      <c r="K19" s="27"/>
    </row>
    <row r="20" spans="1:11" x14ac:dyDescent="0.2">
      <c r="A20" s="27" t="s">
        <v>40</v>
      </c>
      <c r="B20" s="27">
        <v>3</v>
      </c>
      <c r="C20" s="27"/>
      <c r="D20" s="27"/>
      <c r="E20" s="27"/>
      <c r="F20" s="27"/>
      <c r="G20" s="27"/>
      <c r="H20" s="27"/>
      <c r="I20" s="27"/>
      <c r="J20" s="27"/>
      <c r="K20" s="27"/>
    </row>
    <row r="21" spans="1:11" x14ac:dyDescent="0.2">
      <c r="A21" s="27" t="s">
        <v>41</v>
      </c>
      <c r="B21" s="27">
        <v>5</v>
      </c>
      <c r="C21" s="27"/>
      <c r="D21" s="27"/>
      <c r="E21" s="27"/>
      <c r="F21" s="27"/>
      <c r="G21" s="27"/>
      <c r="H21" s="27"/>
      <c r="I21" s="27"/>
      <c r="J21" s="27"/>
      <c r="K21" s="27"/>
    </row>
    <row r="22" spans="1:11" x14ac:dyDescent="0.2">
      <c r="A22" s="27"/>
      <c r="B22" s="27"/>
      <c r="C22" s="27"/>
      <c r="D22" s="27"/>
      <c r="E22" s="27"/>
      <c r="F22" s="27"/>
      <c r="G22" s="27"/>
      <c r="H22" s="27"/>
      <c r="I22" s="27"/>
      <c r="J22" s="27"/>
      <c r="K22" s="27"/>
    </row>
    <row r="23" spans="1:11" x14ac:dyDescent="0.2">
      <c r="A23" s="27"/>
      <c r="B23" s="27"/>
      <c r="C23" s="27"/>
      <c r="D23" s="27"/>
      <c r="E23" s="27"/>
      <c r="F23" s="27"/>
      <c r="G23" s="27"/>
      <c r="H23" s="27"/>
      <c r="I23" s="27"/>
      <c r="J23" s="27"/>
      <c r="K23" s="27"/>
    </row>
  </sheetData>
  <phoneticPr fontId="3" type="noConversion"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640941-0545-7D49-9ECB-0BA4F80E09D8}">
  <dimension ref="A1:M28"/>
  <sheetViews>
    <sheetView zoomScale="99" workbookViewId="0">
      <selection activeCell="E7" sqref="E7"/>
    </sheetView>
  </sheetViews>
  <sheetFormatPr baseColWidth="10" defaultRowHeight="16" x14ac:dyDescent="0.2"/>
  <cols>
    <col min="1" max="1" width="34" customWidth="1"/>
    <col min="4" max="4" width="9" customWidth="1"/>
    <col min="5" max="5" width="17.83203125" customWidth="1"/>
  </cols>
  <sheetData>
    <row r="1" spans="1:13" ht="51" x14ac:dyDescent="0.2">
      <c r="A1" s="42" t="s">
        <v>65</v>
      </c>
      <c r="B1" s="44" t="s">
        <v>66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</row>
    <row r="2" spans="1:13" x14ac:dyDescent="0.2">
      <c r="A2" s="27" t="s">
        <v>54</v>
      </c>
      <c r="B2" s="27">
        <v>8000</v>
      </c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</row>
    <row r="3" spans="1:13" x14ac:dyDescent="0.2">
      <c r="A3" s="27" t="s">
        <v>52</v>
      </c>
      <c r="B3" s="27">
        <v>6200</v>
      </c>
      <c r="C3" s="27"/>
      <c r="D3" s="27"/>
      <c r="E3" s="45" t="s">
        <v>67</v>
      </c>
      <c r="F3" s="27">
        <f>B2-B21</f>
        <v>4750</v>
      </c>
      <c r="G3" s="27"/>
      <c r="H3" s="27"/>
      <c r="I3" s="27"/>
      <c r="J3" s="27"/>
      <c r="K3" s="27"/>
      <c r="L3" s="27"/>
      <c r="M3" s="27"/>
    </row>
    <row r="4" spans="1:13" x14ac:dyDescent="0.2">
      <c r="A4" s="27" t="s">
        <v>11</v>
      </c>
      <c r="B4" s="27">
        <v>6200</v>
      </c>
      <c r="C4" s="27"/>
      <c r="D4" s="27"/>
      <c r="E4" s="46" t="s">
        <v>68</v>
      </c>
      <c r="F4" s="27">
        <f>STDEV(B2:B21)</f>
        <v>1306.7109171705238</v>
      </c>
      <c r="G4" s="27"/>
      <c r="H4" s="27"/>
      <c r="I4" s="27"/>
      <c r="J4" s="27"/>
      <c r="K4" s="27"/>
      <c r="L4" s="27"/>
      <c r="M4" s="27"/>
    </row>
    <row r="5" spans="1:13" ht="20" x14ac:dyDescent="0.2">
      <c r="A5" s="27" t="s">
        <v>5</v>
      </c>
      <c r="B5" s="27">
        <v>5200</v>
      </c>
      <c r="C5" s="27"/>
      <c r="D5" s="27"/>
      <c r="E5" s="47" t="s">
        <v>64</v>
      </c>
      <c r="F5" s="48">
        <f>VAR(B2:B21)</f>
        <v>1707493.4210526317</v>
      </c>
      <c r="G5" s="27"/>
      <c r="H5" s="27"/>
      <c r="I5" s="27"/>
      <c r="J5" s="27"/>
      <c r="K5" s="27"/>
      <c r="L5" s="27"/>
      <c r="M5" s="27"/>
    </row>
    <row r="6" spans="1:13" x14ac:dyDescent="0.2">
      <c r="A6" s="27" t="s">
        <v>3</v>
      </c>
      <c r="B6" s="27">
        <v>4950</v>
      </c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</row>
    <row r="7" spans="1:13" x14ac:dyDescent="0.2">
      <c r="A7" s="27" t="s">
        <v>9</v>
      </c>
      <c r="B7" s="27">
        <v>4950</v>
      </c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</row>
    <row r="8" spans="1:13" x14ac:dyDescent="0.2">
      <c r="A8" s="27" t="s">
        <v>58</v>
      </c>
      <c r="B8" s="27">
        <v>4950</v>
      </c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</row>
    <row r="9" spans="1:13" x14ac:dyDescent="0.2">
      <c r="A9" s="27" t="s">
        <v>51</v>
      </c>
      <c r="B9" s="27">
        <v>3800</v>
      </c>
      <c r="C9" s="27"/>
      <c r="D9" s="27"/>
      <c r="E9" s="27"/>
      <c r="F9" s="48">
        <f>F4*F4</f>
        <v>1707493.4210526315</v>
      </c>
      <c r="G9" s="27"/>
      <c r="H9" s="27"/>
      <c r="I9" s="27"/>
      <c r="J9" s="27"/>
      <c r="K9" s="27"/>
      <c r="L9" s="27"/>
      <c r="M9" s="27"/>
    </row>
    <row r="10" spans="1:13" x14ac:dyDescent="0.2">
      <c r="A10" s="27" t="s">
        <v>13</v>
      </c>
      <c r="B10" s="27">
        <v>3800</v>
      </c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</row>
    <row r="11" spans="1:13" x14ac:dyDescent="0.2">
      <c r="A11" s="27" t="s">
        <v>14</v>
      </c>
      <c r="B11" s="27">
        <v>3550</v>
      </c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</row>
    <row r="12" spans="1:13" x14ac:dyDescent="0.2">
      <c r="A12" s="27" t="s">
        <v>8</v>
      </c>
      <c r="B12" s="27">
        <v>3550</v>
      </c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</row>
    <row r="13" spans="1:13" x14ac:dyDescent="0.2">
      <c r="A13" s="27" t="s">
        <v>53</v>
      </c>
      <c r="B13" s="27">
        <v>3550</v>
      </c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</row>
    <row r="14" spans="1:13" x14ac:dyDescent="0.2">
      <c r="A14" s="27" t="s">
        <v>16</v>
      </c>
      <c r="B14" s="27">
        <v>3550</v>
      </c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</row>
    <row r="15" spans="1:13" x14ac:dyDescent="0.2">
      <c r="A15" s="27" t="s">
        <v>57</v>
      </c>
      <c r="B15" s="27">
        <v>3550</v>
      </c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</row>
    <row r="16" spans="1:13" x14ac:dyDescent="0.2">
      <c r="A16" s="27" t="s">
        <v>50</v>
      </c>
      <c r="B16" s="27">
        <v>3500</v>
      </c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</row>
    <row r="17" spans="1:13" x14ac:dyDescent="0.2">
      <c r="A17" s="27" t="s">
        <v>1</v>
      </c>
      <c r="B17" s="27">
        <v>3250</v>
      </c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</row>
    <row r="18" spans="1:13" x14ac:dyDescent="0.2">
      <c r="A18" s="27" t="s">
        <v>6</v>
      </c>
      <c r="B18" s="27">
        <v>3250</v>
      </c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</row>
    <row r="19" spans="1:13" x14ac:dyDescent="0.2">
      <c r="A19" s="27" t="s">
        <v>10</v>
      </c>
      <c r="B19" s="27">
        <v>3250</v>
      </c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</row>
    <row r="20" spans="1:13" x14ac:dyDescent="0.2">
      <c r="A20" s="27" t="s">
        <v>55</v>
      </c>
      <c r="B20" s="27">
        <v>3250</v>
      </c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</row>
    <row r="21" spans="1:13" x14ac:dyDescent="0.2">
      <c r="A21" s="27" t="s">
        <v>56</v>
      </c>
      <c r="B21" s="27">
        <v>3250</v>
      </c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</row>
    <row r="28" spans="1:13" ht="20" x14ac:dyDescent="0.2">
      <c r="H28" s="40" t="s">
        <v>64</v>
      </c>
    </row>
  </sheetData>
  <sortState xmlns:xlrd2="http://schemas.microsoft.com/office/spreadsheetml/2017/richdata2" ref="A2:B21">
    <sortCondition descending="1" ref="B2:B21"/>
  </sortState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FI  FR</vt:lpstr>
      <vt:lpstr>Item 1</vt:lpstr>
      <vt:lpstr>Item 2 </vt:lpstr>
      <vt:lpstr>Item 3</vt:lpstr>
      <vt:lpstr>MD,M,MO</vt:lpstr>
      <vt:lpstr>MTC 1</vt:lpstr>
      <vt:lpstr>MTC 2</vt:lpstr>
      <vt:lpstr>MTC 3</vt:lpstr>
      <vt:lpstr>R,σ,Var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2021-08-26T13:03:19Z</dcterms:created>
  <dcterms:modified xsi:type="dcterms:W3CDTF">2021-09-13T03:45:35Z</dcterms:modified>
</cp:coreProperties>
</file>