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Ex2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Ex3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Ex4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70" activeTab="8"/>
  </bookViews>
  <sheets>
    <sheet name="(Fi) (Fr) EJEMPLO" sheetId="1" r:id="rId1"/>
    <sheet name="EJEMPLO ITEM 1" sheetId="2" r:id="rId2"/>
    <sheet name="EJEMPLO ITEM 2" sheetId="3" r:id="rId3"/>
    <sheet name="EJEMPLO ITEM 3" sheetId="4" r:id="rId4"/>
    <sheet name="Md, M, Mo" sheetId="5" r:id="rId5"/>
    <sheet name="EJEMPLO 1 (Md, M, Mo9" sheetId="6" r:id="rId6"/>
    <sheet name="EJEMPLO 2 (Md, M, Mo)" sheetId="7" r:id="rId7"/>
    <sheet name="EJEMPLO 3 (Md, M, Mo)" sheetId="8" r:id="rId8"/>
    <sheet name="R, σ, var" sheetId="9" r:id="rId9"/>
    <sheet name="EJEMPLO 1 R, σ, Var" sheetId="10" r:id="rId10"/>
    <sheet name="EJEMPLO 2 R, σ, Var " sheetId="11" r:id="rId11"/>
    <sheet name="EJEMPLO 3 R, σ, Var" sheetId="12" r:id="rId12"/>
  </sheets>
  <definedNames>
    <definedName name="_xlchart.v1.0" hidden="1">'Md, M, Mo'!$F$2:$F$4</definedName>
    <definedName name="_xlchart.v1.1" hidden="1">'Md, M, Mo'!$G$2:$G$4</definedName>
    <definedName name="_xlchart.v1.10" hidden="1">'EJEMPLO 3 (Md, M, Mo)'!$F$2:$F$4</definedName>
    <definedName name="_xlchart.v1.11" hidden="1">'EJEMPLO 3 (Md, M, Mo)'!$G$2:$G$4</definedName>
    <definedName name="_xlchart.v1.2" hidden="1">'EJEMPLO 1 (Md, M, Mo9'!$F$2:$F$4</definedName>
    <definedName name="_xlchart.v1.3" hidden="1">'EJEMPLO 1 (Md, M, Mo9'!$G$2:$G$4</definedName>
    <definedName name="_xlchart.v1.4" hidden="1">'EJEMPLO 1 (Md, M, Mo9'!$F$2:$F$4</definedName>
    <definedName name="_xlchart.v1.5" hidden="1">'EJEMPLO 1 (Md, M, Mo9'!$G$2:$G$4</definedName>
    <definedName name="_xlchart.v1.6" hidden="1">'EJEMPLO 2 (Md, M, Mo)'!$F$2:$F$4</definedName>
    <definedName name="_xlchart.v1.7" hidden="1">'EJEMPLO 2 (Md, M, Mo)'!$G$2:$G$4</definedName>
    <definedName name="_xlchart.v1.8" hidden="1">'EJEMPLO 3 (Md, M, Mo)'!$F$2:$F$4</definedName>
    <definedName name="_xlchart.v1.9" hidden="1">'EJEMPLO 3 (Md, M, Mo)'!$G$2:$G$4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F4" i="9"/>
  <c r="F5" i="9"/>
  <c r="F3" i="9"/>
  <c r="G4" i="8" l="1"/>
  <c r="G3" i="8"/>
  <c r="G2" i="8"/>
  <c r="G4" i="7" l="1"/>
  <c r="G3" i="7"/>
  <c r="G2" i="7"/>
  <c r="G4" i="6"/>
  <c r="G3" i="6"/>
  <c r="G2" i="6"/>
  <c r="F6" i="4"/>
  <c r="F5" i="4"/>
  <c r="F4" i="4"/>
  <c r="F3" i="4"/>
  <c r="F6" i="3"/>
  <c r="F5" i="3"/>
  <c r="F4" i="3"/>
  <c r="F3" i="3"/>
  <c r="F6" i="2"/>
  <c r="F5" i="2"/>
  <c r="F4" i="2"/>
  <c r="F3" i="2"/>
  <c r="G4" i="5"/>
  <c r="G3" i="5"/>
  <c r="G2" i="5"/>
  <c r="F2" i="4"/>
  <c r="F2" i="3"/>
  <c r="F2" i="2"/>
  <c r="H3" i="1"/>
  <c r="H4" i="1"/>
  <c r="H5" i="1"/>
  <c r="H6" i="1"/>
  <c r="H2" i="1"/>
  <c r="G6" i="1"/>
  <c r="G5" i="1"/>
  <c r="G4" i="1"/>
  <c r="G3" i="1"/>
  <c r="G2" i="1"/>
  <c r="F7" i="1"/>
  <c r="F3" i="1"/>
  <c r="F4" i="1"/>
  <c r="F5" i="1"/>
  <c r="F6" i="1"/>
  <c r="F2" i="1"/>
  <c r="F7" i="4" l="1"/>
  <c r="F7" i="3"/>
  <c r="G3" i="3" s="1"/>
  <c r="H3" i="3" s="1"/>
  <c r="F7" i="2"/>
  <c r="G6" i="4" l="1"/>
  <c r="H6" i="4" s="1"/>
  <c r="G2" i="4"/>
  <c r="H2" i="4" s="1"/>
  <c r="G5" i="4"/>
  <c r="H5" i="4" s="1"/>
  <c r="G4" i="4"/>
  <c r="H4" i="4" s="1"/>
  <c r="G3" i="4"/>
  <c r="H3" i="4" s="1"/>
  <c r="G2" i="3"/>
  <c r="H2" i="3" s="1"/>
  <c r="G5" i="3"/>
  <c r="H5" i="3" s="1"/>
  <c r="G6" i="3"/>
  <c r="H6" i="3" s="1"/>
  <c r="G4" i="3"/>
  <c r="H4" i="3" s="1"/>
  <c r="G4" i="2"/>
  <c r="H4" i="2" s="1"/>
  <c r="G6" i="2"/>
  <c r="H6" i="2" s="1"/>
  <c r="G2" i="2"/>
  <c r="H2" i="2" s="1"/>
  <c r="G5" i="2"/>
  <c r="H5" i="2" s="1"/>
  <c r="G3" i="2"/>
  <c r="H3" i="2" s="1"/>
</calcChain>
</file>

<file path=xl/sharedStrings.xml><?xml version="1.0" encoding="utf-8"?>
<sst xmlns="http://schemas.openxmlformats.org/spreadsheetml/2006/main" count="221" uniqueCount="106">
  <si>
    <t>¿Cuál es la postura de los docentes de preescolar respecto a llevar clases virtuales con sus alumnos del jardín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</si>
  <si>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</si>
  <si>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</si>
  <si>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</si>
  <si>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</si>
  <si>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</si>
  <si>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</si>
  <si>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</si>
  <si>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</si>
  <si>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</si>
  <si>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</si>
  <si>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</si>
  <si>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</si>
  <si>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</si>
  <si>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</si>
  <si>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</si>
  <si>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</si>
  <si>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Datos</t>
  </si>
  <si>
    <t>Frecuencia Absoluta (Fi)</t>
  </si>
  <si>
    <t>Frecuencia relativa (Fr)</t>
  </si>
  <si>
    <t>Porcentaje (%)</t>
  </si>
  <si>
    <t>¿Cómo es la postura de los padres de familia respecto al aprendizaje que llevan sus hijos en línea?</t>
  </si>
  <si>
    <t>Frecuencia Relativa (Fr)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</si>
  <si>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</si>
  <si>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</si>
  <si>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</si>
  <si>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</si>
  <si>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</si>
  <si>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</si>
  <si>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</si>
  <si>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</si>
  <si>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</si>
  <si>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</si>
  <si>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</si>
  <si>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</si>
  <si>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</si>
  <si>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</si>
  <si>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</si>
  <si>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¿Qué tanto se ha involucrado en el aprendizaje a distncia de su hijo/a?</t>
  </si>
  <si>
    <t>¿Qué tan conveniente o inconveniente te resultaria ir a recoger material o el equipo de trabajo para que tus hijos puedan tomar clases a distancia?</t>
  </si>
  <si>
    <t>¿Cuántos años hemos invertidos en nuestros estudios para llegar 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</si>
  <si>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</si>
  <si>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</si>
  <si>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</si>
  <si>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</si>
  <si>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</si>
  <si>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</si>
  <si>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</si>
  <si>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</si>
  <si>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</si>
  <si>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</si>
  <si>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</si>
  <si>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</si>
  <si>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</si>
  <si>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</si>
  <si>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</si>
  <si>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</si>
  <si>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</si>
  <si>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</si>
  <si>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</si>
  <si>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</si>
  <si>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Número años (kinder 3 años, primaria 6, secuntaria 3, bachi 2, carrera en adelante)</t>
  </si>
  <si>
    <t>Medida de tendencia central</t>
  </si>
  <si>
    <t>Resultado</t>
  </si>
  <si>
    <t>Media (M)</t>
  </si>
  <si>
    <t>Mediana (Md)</t>
  </si>
  <si>
    <t>Moda (Mo)</t>
  </si>
  <si>
    <t>Población/Muestra (N)</t>
  </si>
  <si>
    <t>Docente 16</t>
  </si>
  <si>
    <t>Docente 17</t>
  </si>
  <si>
    <t>Docente 18</t>
  </si>
  <si>
    <t>Docente 19</t>
  </si>
  <si>
    <t>Docente 20</t>
  </si>
  <si>
    <t xml:space="preserve">           $</t>
  </si>
  <si>
    <r>
      <t>¿</t>
    </r>
    <r>
      <rPr>
        <b/>
        <sz val="12"/>
        <color theme="1"/>
        <rFont val="Century Schoolbook"/>
        <family val="1"/>
      </rPr>
      <t>Cuánto gana un docente de acuerdo a su preparación académica de manera quincenal?</t>
    </r>
  </si>
  <si>
    <t>R</t>
  </si>
  <si>
    <t>σ (Varianza)</t>
  </si>
  <si>
    <t>Desviación estandar</t>
  </si>
  <si>
    <t>¿Con cuantos aparatos tecnologicos cuentan en casa para que su hijo/a realice el aprendizaje en linea?</t>
  </si>
  <si>
    <t>Número de aparatos que hay en casa</t>
  </si>
  <si>
    <t>Aparato tecnologico 1</t>
  </si>
  <si>
    <t>Aparato tecnologico 2</t>
  </si>
  <si>
    <t>Aparato tecnologico 3</t>
  </si>
  <si>
    <t>Aparato tecnologico 4</t>
  </si>
  <si>
    <t>Aparato tecnologico 5</t>
  </si>
  <si>
    <t>Aparato tecnologico 6</t>
  </si>
  <si>
    <t>Aparato tecnologico 7</t>
  </si>
  <si>
    <t>Aparato tecnologico 8</t>
  </si>
  <si>
    <t>Aparato tecnologico 9</t>
  </si>
  <si>
    <t>Aparato tecnologico 10</t>
  </si>
  <si>
    <t>Aparato tecnologico 11</t>
  </si>
  <si>
    <t>Aparato tecnologico 12</t>
  </si>
  <si>
    <t>Aparato tecnologico 13</t>
  </si>
  <si>
    <t>Aparato tecnologico 14</t>
  </si>
  <si>
    <t>Aparato tecnologico 15</t>
  </si>
  <si>
    <t>Aparato tecnologico 16</t>
  </si>
  <si>
    <t>Aparato tecnologico 17</t>
  </si>
  <si>
    <t>Aparato tecnologico 18</t>
  </si>
  <si>
    <t>Aparato tecnologico 19</t>
  </si>
  <si>
    <t>Aparato tecnologico 20</t>
  </si>
  <si>
    <t>Población/muestra (N)</t>
  </si>
  <si>
    <t>¿Cuántas personas hacen uso de los aparatos tecnologicos con los que cuenta en casa?</t>
  </si>
  <si>
    <t>Número de personas que hacen uso de los aparatos tecnologicos</t>
  </si>
  <si>
    <t>Media(M)</t>
  </si>
  <si>
    <t>¿Cuántos meses lleva su hijo/a con las clases en linea hasta el día de hoy?</t>
  </si>
  <si>
    <t>Número de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</si>
</sst>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4"/>
      <color theme="1"/>
      <name val="Times New Roman"/>
      <family val="1"/>
    </font>
    <font>
      <sz val="12"/>
      <color theme="1"/>
      <name val="Century"/>
      <family val="1"/>
    </font>
    <font>
      <b/>
      <sz val="12"/>
      <color theme="1"/>
      <name val="Century Schoolbook"/>
      <family val="1"/>
    </font>
    <font>
      <b/>
      <sz val="14"/>
      <color theme="1"/>
      <name val="Century Schoolbook"/>
      <family val="1"/>
    </font>
    <font>
      <sz val="12"/>
      <color theme="1"/>
      <name val="Century Schoolbook"/>
      <family val="1"/>
    </font>
    <font>
      <sz val="11"/>
      <color rgb="FF202124"/>
      <name val="Arial"/>
      <family val="2"/>
    </font>
    <font>
      <b/>
      <sz val="12"/>
      <color theme="1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9" fontId="0" fillId="2" borderId="0" xfId="2" applyFont="1" applyFill="1"/>
    <xf numFmtId="0" fontId="0" fillId="5" borderId="0" xfId="0" applyFill="1" applyAlignment="1">
      <alignment wrapText="1"/>
    </xf>
    <xf numFmtId="43" fontId="0" fillId="5" borderId="0" xfId="1" applyFont="1" applyFill="1"/>
    <xf numFmtId="0" fontId="0" fillId="9" borderId="0" xfId="0" applyFill="1" applyAlignment="1">
      <alignment wrapText="1"/>
    </xf>
    <xf numFmtId="0" fontId="0" fillId="9" borderId="0" xfId="0" applyFill="1"/>
    <xf numFmtId="0" fontId="0" fillId="11" borderId="3" xfId="0" applyFill="1" applyBorder="1"/>
    <xf numFmtId="43" fontId="0" fillId="8" borderId="3" xfId="1" applyFont="1" applyFill="1" applyBorder="1"/>
    <xf numFmtId="9" fontId="0" fillId="3" borderId="3" xfId="2" applyFont="1" applyFill="1" applyBorder="1"/>
    <xf numFmtId="43" fontId="0" fillId="8" borderId="4" xfId="1" applyFont="1" applyFill="1" applyBorder="1"/>
    <xf numFmtId="0" fontId="6" fillId="8" borderId="1" xfId="0" applyFont="1" applyFill="1" applyBorder="1" applyAlignment="1">
      <alignment wrapText="1"/>
    </xf>
    <xf numFmtId="0" fontId="0" fillId="11" borderId="4" xfId="0" applyFill="1" applyBorder="1"/>
    <xf numFmtId="0" fontId="6" fillId="11" borderId="1" xfId="0" applyFont="1" applyFill="1" applyBorder="1" applyAlignment="1">
      <alignment wrapText="1"/>
    </xf>
    <xf numFmtId="9" fontId="0" fillId="3" borderId="4" xfId="2" applyFont="1" applyFill="1" applyBorder="1"/>
    <xf numFmtId="0" fontId="6" fillId="3" borderId="1" xfId="0" applyFont="1" applyFill="1" applyBorder="1" applyAlignment="1">
      <alignment wrapText="1"/>
    </xf>
    <xf numFmtId="0" fontId="6" fillId="14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0" fontId="6" fillId="12" borderId="1" xfId="0" applyFont="1" applyFill="1" applyBorder="1" applyAlignment="1">
      <alignment wrapText="1"/>
    </xf>
    <xf numFmtId="0" fontId="0" fillId="14" borderId="3" xfId="0" applyFill="1" applyBorder="1"/>
    <xf numFmtId="43" fontId="0" fillId="13" borderId="3" xfId="1" applyFont="1" applyFill="1" applyBorder="1"/>
    <xf numFmtId="9" fontId="0" fillId="12" borderId="3" xfId="2" applyFont="1" applyFill="1" applyBorder="1"/>
    <xf numFmtId="0" fontId="0" fillId="13" borderId="3" xfId="0" applyFill="1" applyBorder="1"/>
    <xf numFmtId="0" fontId="0" fillId="12" borderId="3" xfId="0" applyFill="1" applyBorder="1"/>
    <xf numFmtId="0" fontId="0" fillId="0" borderId="5" xfId="0" applyFill="1" applyBorder="1"/>
    <xf numFmtId="0" fontId="0" fillId="14" borderId="4" xfId="0" applyFill="1" applyBorder="1"/>
    <xf numFmtId="43" fontId="0" fillId="13" borderId="4" xfId="1" applyFont="1" applyFill="1" applyBorder="1"/>
    <xf numFmtId="9" fontId="0" fillId="12" borderId="4" xfId="2" applyFont="1" applyFill="1" applyBorder="1"/>
    <xf numFmtId="0" fontId="6" fillId="7" borderId="2" xfId="0" applyFont="1" applyFill="1" applyBorder="1" applyAlignment="1">
      <alignment wrapText="1"/>
    </xf>
    <xf numFmtId="0" fontId="6" fillId="16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0" fillId="7" borderId="3" xfId="0" applyFill="1" applyBorder="1"/>
    <xf numFmtId="43" fontId="0" fillId="16" borderId="3" xfId="1" applyFont="1" applyFill="1" applyBorder="1"/>
    <xf numFmtId="9" fontId="0" fillId="5" borderId="3" xfId="2" applyFont="1" applyFill="1" applyBorder="1"/>
    <xf numFmtId="0" fontId="4" fillId="11" borderId="2" xfId="0" applyFont="1" applyFill="1" applyBorder="1" applyAlignment="1">
      <alignment wrapText="1"/>
    </xf>
    <xf numFmtId="0" fontId="7" fillId="10" borderId="2" xfId="0" applyFont="1" applyFill="1" applyBorder="1"/>
    <xf numFmtId="0" fontId="7" fillId="9" borderId="2" xfId="0" applyFont="1" applyFill="1" applyBorder="1"/>
    <xf numFmtId="0" fontId="5" fillId="3" borderId="3" xfId="0" applyFont="1" applyFill="1" applyBorder="1"/>
    <xf numFmtId="0" fontId="0" fillId="3" borderId="3" xfId="0" applyFill="1" applyBorder="1"/>
    <xf numFmtId="0" fontId="5" fillId="10" borderId="3" xfId="0" applyFont="1" applyFill="1" applyBorder="1"/>
    <xf numFmtId="0" fontId="0" fillId="10" borderId="3" xfId="0" applyFill="1" applyBorder="1"/>
    <xf numFmtId="0" fontId="0" fillId="17" borderId="3" xfId="0" applyFill="1" applyBorder="1"/>
    <xf numFmtId="0" fontId="7" fillId="10" borderId="2" xfId="0" applyFont="1" applyFill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6" fillId="9" borderId="2" xfId="0" applyFont="1" applyFill="1" applyBorder="1"/>
    <xf numFmtId="0" fontId="0" fillId="2" borderId="3" xfId="0" applyFill="1" applyBorder="1"/>
    <xf numFmtId="0" fontId="0" fillId="16" borderId="3" xfId="0" applyFill="1" applyBorder="1"/>
    <xf numFmtId="0" fontId="0" fillId="15" borderId="3" xfId="0" applyFill="1" applyBorder="1"/>
    <xf numFmtId="0" fontId="10" fillId="15" borderId="1" xfId="0" applyFont="1" applyFill="1" applyBorder="1" applyAlignment="1">
      <alignment wrapText="1"/>
    </xf>
    <xf numFmtId="0" fontId="10" fillId="14" borderId="1" xfId="0" applyFont="1" applyFill="1" applyBorder="1" applyAlignment="1">
      <alignment wrapText="1"/>
    </xf>
    <xf numFmtId="0" fontId="8" fillId="13" borderId="4" xfId="0" applyFont="1" applyFill="1" applyBorder="1"/>
    <xf numFmtId="0" fontId="0" fillId="13" borderId="4" xfId="0" applyFill="1" applyBorder="1"/>
    <xf numFmtId="0" fontId="8" fillId="13" borderId="3" xfId="0" applyFont="1" applyFill="1" applyBorder="1"/>
    <xf numFmtId="0" fontId="10" fillId="5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10" fillId="16" borderId="1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4" borderId="2" xfId="0" applyFont="1" applyFill="1" applyBorder="1"/>
    <xf numFmtId="0" fontId="0" fillId="19" borderId="3" xfId="0" applyFill="1" applyBorder="1"/>
    <xf numFmtId="0" fontId="0" fillId="20" borderId="3" xfId="0" applyFill="1" applyBorder="1"/>
    <xf numFmtId="0" fontId="0" fillId="18" borderId="3" xfId="0" applyFill="1" applyBorder="1"/>
    <xf numFmtId="0" fontId="10" fillId="19" borderId="1" xfId="0" applyFont="1" applyFill="1" applyBorder="1" applyAlignment="1">
      <alignment wrapText="1"/>
    </xf>
    <xf numFmtId="0" fontId="8" fillId="18" borderId="4" xfId="0" applyFont="1" applyFill="1" applyBorder="1"/>
    <xf numFmtId="0" fontId="0" fillId="18" borderId="4" xfId="0" applyFill="1" applyBorder="1"/>
    <xf numFmtId="0" fontId="8" fillId="18" borderId="3" xfId="0" applyFont="1" applyFill="1" applyBorder="1"/>
    <xf numFmtId="0" fontId="10" fillId="15" borderId="2" xfId="0" applyFont="1" applyFill="1" applyBorder="1" applyAlignment="1">
      <alignment wrapText="1"/>
    </xf>
    <xf numFmtId="0" fontId="10" fillId="20" borderId="2" xfId="0" applyFont="1" applyFill="1" applyBorder="1"/>
    <xf numFmtId="0" fontId="10" fillId="16" borderId="2" xfId="0" applyFont="1" applyFill="1" applyBorder="1" applyAlignment="1">
      <alignment wrapText="1"/>
    </xf>
    <xf numFmtId="0" fontId="10" fillId="18" borderId="2" xfId="0" applyFont="1" applyFill="1" applyBorder="1"/>
    <xf numFmtId="0" fontId="10" fillId="4" borderId="2" xfId="0" applyFont="1" applyFill="1" applyBorder="1" applyAlignment="1">
      <alignment wrapText="1"/>
    </xf>
    <xf numFmtId="0" fontId="0" fillId="6" borderId="3" xfId="0" applyFill="1" applyBorder="1"/>
    <xf numFmtId="0" fontId="8" fillId="22" borderId="3" xfId="0" applyFont="1" applyFill="1" applyBorder="1"/>
    <xf numFmtId="0" fontId="0" fillId="22" borderId="3" xfId="0" applyFill="1" applyBorder="1"/>
    <xf numFmtId="0" fontId="8" fillId="21" borderId="3" xfId="0" applyFont="1" applyFill="1" applyBorder="1"/>
    <xf numFmtId="0" fontId="0" fillId="21" borderId="3" xfId="0" applyFill="1" applyBorder="1"/>
    <xf numFmtId="0" fontId="7" fillId="14" borderId="1" xfId="0" applyFont="1" applyFill="1" applyBorder="1" applyAlignment="1">
      <alignment wrapText="1"/>
    </xf>
    <xf numFmtId="0" fontId="0" fillId="15" borderId="1" xfId="0" applyFill="1" applyBorder="1"/>
    <xf numFmtId="0" fontId="0" fillId="21" borderId="4" xfId="0" applyFill="1" applyBorder="1"/>
    <xf numFmtId="0" fontId="9" fillId="13" borderId="3" xfId="0" applyFont="1" applyFill="1" applyBorder="1" applyAlignment="1">
      <alignment wrapText="1"/>
    </xf>
    <xf numFmtId="0" fontId="0" fillId="18" borderId="3" xfId="0" applyFill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99"/>
      <color rgb="FF99FFCC"/>
      <color rgb="FFFF9966"/>
      <color rgb="FFFF9900"/>
      <color rgb="FFCC99FF"/>
      <color rgb="FFFF99FF"/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DATOS Y (Fi)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'(Fi) (Fr)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7-407E-878D-66FF1D1AD2F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'(Fi) (Fr) EJEMPLO'!$F$2:$F$6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7-407E-878D-66FF1D1AD2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6770447"/>
        <c:axId val="761645167"/>
      </c:barChart>
      <c:catAx>
        <c:axId val="5867704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61645167"/>
        <c:crosses val="autoZero"/>
        <c:auto val="1"/>
        <c:lblAlgn val="ctr"/>
        <c:lblOffset val="100"/>
        <c:noMultiLvlLbl val="0"/>
      </c:catAx>
      <c:valAx>
        <c:axId val="76164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6770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2400">
                <a:latin typeface="Georgia" panose="02040502050405020303" pitchFamily="18" charset="0"/>
              </a:rPr>
              <a:t>DATOS</a:t>
            </a:r>
            <a:r>
              <a:rPr lang="es-419" sz="2400" baseline="0">
                <a:latin typeface="Georgia" panose="02040502050405020303" pitchFamily="18" charset="0"/>
              </a:rPr>
              <a:t> (Fi)</a:t>
            </a:r>
            <a:endParaRPr lang="es-419" sz="2400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3'!$E$2:$E$6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A-4A4B-8DE9-2AD424A4715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3'!$F$2:$F$6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A-4A4B-8DE9-2AD424A471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63649535"/>
        <c:axId val="863651199"/>
      </c:barChart>
      <c:catAx>
        <c:axId val="8636495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63651199"/>
        <c:crosses val="autoZero"/>
        <c:auto val="1"/>
        <c:lblAlgn val="ctr"/>
        <c:lblOffset val="100"/>
        <c:noMultiLvlLbl val="0"/>
      </c:catAx>
      <c:valAx>
        <c:axId val="8636511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3649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2400">
                <a:latin typeface="Georgia" panose="02040502050405020303" pitchFamily="18" charset="0"/>
              </a:rPr>
              <a:t>DATOS</a:t>
            </a:r>
            <a:r>
              <a:rPr lang="es-419" sz="2400" baseline="0">
                <a:latin typeface="Georgia" panose="02040502050405020303" pitchFamily="18" charset="0"/>
              </a:rPr>
              <a:t> (Fr)</a:t>
            </a:r>
            <a:endParaRPr lang="es-419" sz="2400">
              <a:latin typeface="Georgia" panose="02040502050405020303" pitchFamily="18" charset="0"/>
            </a:endParaRPr>
          </a:p>
        </c:rich>
      </c:tx>
      <c:layout>
        <c:manualLayout>
          <c:xMode val="edge"/>
          <c:yMode val="edge"/>
          <c:x val="0.30814095840151418"/>
          <c:y val="1.3114754098360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>
        <c:manualLayout>
          <c:layoutTarget val="inner"/>
          <c:xMode val="edge"/>
          <c:yMode val="edge"/>
          <c:x val="5.780730339435812E-2"/>
          <c:y val="0.12909289617486339"/>
          <c:w val="0.93271963562281202"/>
          <c:h val="0.70446607288842999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3'!$E$2:$E$6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3C1-8824-C777F374CE8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D5-43C1-8824-C777F374C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3'!$G$2</c:f>
              <c:numCache>
                <c:formatCode>_(* #,##0.00_);_(* \(#,##0.00\);_(* "-"??_);_(@_)</c:formatCode>
                <c:ptCount val="1"/>
                <c:pt idx="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3C1-8824-C777F374CE8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4.3417694606391449E-17"/>
                  <c:y val="1.3114754098360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3D5-43C1-8824-C777F374CE8C}"/>
                </c:ext>
              </c:extLst>
            </c:dLbl>
            <c:dLbl>
              <c:idx val="2"/>
              <c:layout>
                <c:manualLayout>
                  <c:x val="0"/>
                  <c:y val="1.31147540983605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D5-43C1-8824-C777F374CE8C}"/>
                </c:ext>
              </c:extLst>
            </c:dLbl>
            <c:dLbl>
              <c:idx val="3"/>
              <c:layout>
                <c:manualLayout>
                  <c:x val="0"/>
                  <c:y val="1.3114754098360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D5-43C1-8824-C777F374CE8C}"/>
                </c:ext>
              </c:extLst>
            </c:dLbl>
            <c:dLbl>
              <c:idx val="4"/>
              <c:layout>
                <c:manualLayout>
                  <c:x val="0"/>
                  <c:y val="1.74863387978142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D5-43C1-8824-C777F374C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3'!$G$2:$G$6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5-43C1-8824-C777F374CE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3416095"/>
        <c:axId val="813411519"/>
      </c:barChart>
      <c:catAx>
        <c:axId val="8134160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13411519"/>
        <c:crosses val="autoZero"/>
        <c:auto val="1"/>
        <c:lblAlgn val="ctr"/>
        <c:lblOffset val="100"/>
        <c:noMultiLvlLbl val="0"/>
      </c:catAx>
      <c:valAx>
        <c:axId val="81341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1341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2400">
                <a:latin typeface="Georgia" panose="02040502050405020303" pitchFamily="18" charset="0"/>
              </a:rPr>
              <a:t>DATOS</a:t>
            </a:r>
            <a:r>
              <a:rPr lang="es-419" sz="2400" baseline="0">
                <a:latin typeface="Georgia" panose="02040502050405020303" pitchFamily="18" charset="0"/>
              </a:rPr>
              <a:t> (%)</a:t>
            </a:r>
            <a:endParaRPr lang="es-419" sz="2400"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0E2-4551-94F9-7E8C4AF133F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30E2-4551-94F9-7E8C4AF133F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0E2-4551-94F9-7E8C4AF133F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30E2-4551-94F9-7E8C4AF133F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0E2-4551-94F9-7E8C4AF133F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0E2-4551-94F9-7E8C4AF133F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30E2-4551-94F9-7E8C4AF133F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0E2-4551-94F9-7E8C4AF133F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30E2-4551-94F9-7E8C4AF133F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0E2-4551-94F9-7E8C4AF133F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3'!$E$2:$E$6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2-4551-94F9-7E8C4AF133F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30E2-4551-94F9-7E8C4AF133F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30E2-4551-94F9-7E8C4AF133F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3'!$H$2</c:f>
              <c:numCache>
                <c:formatCode>0%</c:formatCode>
                <c:ptCount val="1"/>
                <c:pt idx="0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2-4551-94F9-7E8C4AF133FE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0E2-4551-94F9-7E8C4AF133F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30E2-4551-94F9-7E8C4AF133F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0E2-4551-94F9-7E8C4AF133F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30E2-4551-94F9-7E8C4AF133F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0E2-4551-94F9-7E8C4AF133F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0E2-4551-94F9-7E8C4AF133F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30E2-4551-94F9-7E8C4AF133F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0E2-4551-94F9-7E8C4AF133F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30E2-4551-94F9-7E8C4AF133F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30E2-4551-94F9-7E8C4AF133F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3'!$H$2:$H$6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2-4551-94F9-7E8C4AF133F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'R, σ, var'!$E$3:$E$5</c:f>
              <c:strCache>
                <c:ptCount val="3"/>
                <c:pt idx="0">
                  <c:v>R</c:v>
                </c:pt>
                <c:pt idx="1">
                  <c:v>Desviación estandar</c:v>
                </c:pt>
                <c:pt idx="2">
                  <c:v>σ (Varianza)</c:v>
                </c:pt>
              </c:strCache>
            </c:strRef>
          </c:cat>
          <c:val>
            <c:numRef>
              <c:f>'R, σ, var'!$F$3:$F$5</c:f>
              <c:numCache>
                <c:formatCode>General</c:formatCode>
                <c:ptCount val="3"/>
                <c:pt idx="0">
                  <c:v>4750</c:v>
                </c:pt>
                <c:pt idx="1">
                  <c:v>1306.7109171705238</c:v>
                </c:pt>
                <c:pt idx="2">
                  <c:v>1707493.4210526317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0-4222-A8CE-A308F671D7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019152"/>
        <c:axId val="56020816"/>
        <c:axId val="0"/>
      </c:bar3DChart>
      <c:catAx>
        <c:axId val="5601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020816"/>
        <c:crosses val="autoZero"/>
        <c:auto val="1"/>
        <c:lblAlgn val="ctr"/>
        <c:lblOffset val="100"/>
        <c:noMultiLvlLbl val="0"/>
      </c:catAx>
      <c:valAx>
        <c:axId val="5602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601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DATOS</a:t>
            </a:r>
            <a:r>
              <a:rPr lang="es-419" baseline="0"/>
              <a:t> Y (Fr)</a:t>
            </a:r>
            <a:endParaRPr lang="es-419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'(Fi) (Fr)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3-4F5B-9489-5701017C48F3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'(Fi) (Fr) EJEMPLO'!$G$2</c:f>
              <c:numCache>
                <c:formatCode>_(* #,##0.00_);_(* \(#,##0.00\);_(* "-"??_);_(@_)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3-4F5B-9489-5701017C48F3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A3-4F5B-9489-5701017C48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'(Fi) (Fr) EJEMPLO'!$G$2:$G$6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3-4F5B-9489-5701017C48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2435199"/>
        <c:axId val="762436031"/>
      </c:barChart>
      <c:catAx>
        <c:axId val="7624351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62436031"/>
        <c:crosses val="autoZero"/>
        <c:auto val="1"/>
        <c:lblAlgn val="ctr"/>
        <c:lblOffset val="100"/>
        <c:noMultiLvlLbl val="0"/>
      </c:catAx>
      <c:valAx>
        <c:axId val="76243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6243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DATOS Y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A57-4700-9ED9-8A017D4469B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1A57-4700-9ED9-8A017D4469B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A57-4700-9ED9-8A017D4469B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1A57-4700-9ED9-8A017D4469B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A57-4700-9ED9-8A017D4469B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A57-4700-9ED9-8A017D4469B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1A57-4700-9ED9-8A017D4469B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A57-4700-9ED9-8A017D4469B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1A57-4700-9ED9-8A017D4469B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A57-4700-9ED9-8A017D4469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'(Fi) (Fr)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7-4700-9ED9-8A017D4469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1A57-4700-9ED9-8A017D4469B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A57-4700-9ED9-8A017D4469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'(Fi) (Fr) EJEMPLO'!$H$2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7-4700-9ED9-8A017D4469B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A57-4700-9ED9-8A017D4469B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1A57-4700-9ED9-8A017D4469B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A57-4700-9ED9-8A017D4469B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1A57-4700-9ED9-8A017D4469B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A57-4700-9ED9-8A017D4469B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A57-4700-9ED9-8A017D4469B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1A57-4700-9ED9-8A017D4469B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A57-4700-9ED9-8A017D4469B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1A57-4700-9ED9-8A017D4469B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1A57-4700-9ED9-8A017D4469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'(Fi) (Fr) EJEMPLO'!$H$2:$H$6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57-4700-9ED9-8A017D4469B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>
                <a:latin typeface="Georgia" panose="02040502050405020303" pitchFamily="18" charset="0"/>
              </a:rPr>
              <a:t>DATOS</a:t>
            </a:r>
            <a:r>
              <a:rPr lang="es-419" baseline="0">
                <a:latin typeface="Georgia" panose="02040502050405020303" pitchFamily="18" charset="0"/>
              </a:rPr>
              <a:t> (Fi)</a:t>
            </a:r>
            <a:endParaRPr lang="es-419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1'!$E$2:$E$6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1-4D0E-9D86-F09FB204C35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1-4D0E-9D86-F09FB204C3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450703"/>
        <c:axId val="636454031"/>
      </c:barChart>
      <c:catAx>
        <c:axId val="6364507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36454031"/>
        <c:crosses val="autoZero"/>
        <c:auto val="1"/>
        <c:lblAlgn val="ctr"/>
        <c:lblOffset val="100"/>
        <c:noMultiLvlLbl val="0"/>
      </c:catAx>
      <c:valAx>
        <c:axId val="63645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3645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>
                <a:latin typeface="Georgia" panose="02040502050405020303" pitchFamily="18" charset="0"/>
              </a:rPr>
              <a:t>DATOS</a:t>
            </a:r>
            <a:r>
              <a:rPr lang="es-419" baseline="0">
                <a:latin typeface="Georgia" panose="02040502050405020303" pitchFamily="18" charset="0"/>
              </a:rPr>
              <a:t> (Fr)</a:t>
            </a:r>
            <a:endParaRPr lang="es-419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1'!$E$2:$E$6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B-4A4A-863D-871A11B3C21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1'!$G$2</c:f>
              <c:numCache>
                <c:formatCode>_(* #,##0.00_);_(* \(#,##0.00\);_(* "-"??_);_(@_)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B-4A4A-863D-871A11B3C21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B-4A4A-863D-871A11B3C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'EJEMPLO ITEM 1'!$G$2:$G$6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B-4A4A-863D-871A11B3C2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7746767"/>
        <c:axId val="307745103"/>
        <c:axId val="0"/>
      </c:bar3DChart>
      <c:catAx>
        <c:axId val="3077467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07745103"/>
        <c:crosses val="autoZero"/>
        <c:auto val="1"/>
        <c:lblAlgn val="ctr"/>
        <c:lblOffset val="100"/>
        <c:noMultiLvlLbl val="0"/>
      </c:catAx>
      <c:valAx>
        <c:axId val="30774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0774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>
                <a:latin typeface="Georgia" panose="02040502050405020303" pitchFamily="18" charset="0"/>
              </a:rPr>
              <a:t>DATOS</a:t>
            </a:r>
            <a:r>
              <a:rPr lang="es-419" baseline="0">
                <a:latin typeface="Georgia" panose="02040502050405020303" pitchFamily="18" charset="0"/>
              </a:rPr>
              <a:t> (%)</a:t>
            </a:r>
            <a:endParaRPr lang="es-419">
              <a:latin typeface="Georgia" panose="02040502050405020303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0BD-4C9A-AD3A-DDF04BB2F47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0BD-4C9A-AD3A-DDF04BB2F47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0BD-4C9A-AD3A-DDF04BB2F47F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0BD-4C9A-AD3A-DDF04BB2F47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0BD-4C9A-AD3A-DDF04BB2F4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BD-4C9A-AD3A-DDF04BB2F4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0BD-4C9A-AD3A-DDF04BB2F4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0BD-4C9A-AD3A-DDF04BB2F4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0BD-4C9A-AD3A-DDF04BB2F4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0BD-4C9A-AD3A-DDF04BB2F47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1'!$E$2:$E$6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D-4C9A-AD3A-DDF04BB2F4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90BD-4C9A-AD3A-DDF04BB2F4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90BD-4C9A-AD3A-DDF04BB2F47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1'!$H$2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D-4C9A-AD3A-DDF04BB2F47F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0BD-4C9A-AD3A-DDF04BB2F47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90BD-4C9A-AD3A-DDF04BB2F47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0BD-4C9A-AD3A-DDF04BB2F47F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90BD-4C9A-AD3A-DDF04BB2F47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0BD-4C9A-AD3A-DDF04BB2F4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0BD-4C9A-AD3A-DDF04BB2F4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90BD-4C9A-AD3A-DDF04BB2F4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0BD-4C9A-AD3A-DDF04BB2F4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90BD-4C9A-AD3A-DDF04BB2F4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0BD-4C9A-AD3A-DDF04BB2F47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1'!$H$2:$H$6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D-4C9A-AD3A-DDF04BB2F47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2400">
                <a:latin typeface="Georgia" panose="02040502050405020303" pitchFamily="18" charset="0"/>
              </a:rPr>
              <a:t>DATOS</a:t>
            </a:r>
            <a:r>
              <a:rPr lang="es-419" sz="2400" baseline="0">
                <a:latin typeface="Georgia" panose="02040502050405020303" pitchFamily="18" charset="0"/>
              </a:rPr>
              <a:t> (Fi)</a:t>
            </a:r>
            <a:endParaRPr lang="es-419" sz="2400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'EJEMPLO ITEM 2'!$E$2:$E$6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4-4637-A0C0-BB90A53A009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'EJEMPLO ITEM 2'!$F$2:$F$6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4-4637-A0C0-BB90A53A00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07745519"/>
        <c:axId val="307747183"/>
      </c:barChart>
      <c:catAx>
        <c:axId val="307745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07747183"/>
        <c:crosses val="autoZero"/>
        <c:auto val="1"/>
        <c:lblAlgn val="ctr"/>
        <c:lblOffset val="100"/>
        <c:noMultiLvlLbl val="0"/>
      </c:catAx>
      <c:valAx>
        <c:axId val="30774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30774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2400" b="1">
                <a:latin typeface="Georgia" panose="02040502050405020303" pitchFamily="18" charset="0"/>
              </a:rPr>
              <a:t>DATOS</a:t>
            </a:r>
            <a:r>
              <a:rPr lang="es-419" sz="2400" b="1" baseline="0">
                <a:latin typeface="Georgia" panose="02040502050405020303" pitchFamily="18" charset="0"/>
              </a:rPr>
              <a:t> (Fr)</a:t>
            </a:r>
            <a:endParaRPr lang="es-419" sz="2400" b="1">
              <a:latin typeface="Georgia" panose="02040502050405020303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'EJEMPLO ITEM 2'!$E$2:$E$6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B-4553-A154-755E725077D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'EJEMPLO ITEM 2'!$G$2</c:f>
              <c:numCache>
                <c:formatCode>_(* #,##0.00_);_(* \(#,##0.00\);_(* "-"??_);_(@_)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B-4553-A154-755E725077D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B-4553-A154-755E725077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'EJEMPLO ITEM 2'!$G$2:$G$6</c:f>
              <c:numCache>
                <c:formatCode>_(* #,##0.00_);_(* \(#,##0.00\);_(* "-"??_);_(@_)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0.2</c:v>
                </c:pt>
                <c:pt idx="3">
                  <c:v>0.33333333333333331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B-4553-A154-755E725077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3409023"/>
        <c:axId val="813419423"/>
        <c:axId val="0"/>
      </c:bar3DChart>
      <c:catAx>
        <c:axId val="8134090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13419423"/>
        <c:crosses val="autoZero"/>
        <c:auto val="1"/>
        <c:lblAlgn val="ctr"/>
        <c:lblOffset val="100"/>
        <c:noMultiLvlLbl val="0"/>
      </c:catAx>
      <c:valAx>
        <c:axId val="81341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1340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2400">
                <a:latin typeface="Georgia" panose="02040502050405020303" pitchFamily="18" charset="0"/>
              </a:rPr>
              <a:t>DATOS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7993127147766322"/>
          <c:w val="0.97808940224884344"/>
          <c:h val="0.820068728522336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C0F-4CB9-A5BB-F116255DCD07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C0F-4CB9-A5BB-F116255DCD0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C0F-4CB9-A5BB-F116255DCD07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C0F-4CB9-A5BB-F116255DCD07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C0F-4CB9-A5BB-F116255DCD0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2'!$E$2:$E$6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5-4BE6-A4C1-146FD6AB860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C0F-4CB9-A5BB-F116255DCD0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2'!$H$2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5-4BE6-A4C1-146FD6AB860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C0F-4CB9-A5BB-F116255DCD07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7C0F-4CB9-A5BB-F116255DCD0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7C0F-4CB9-A5BB-F116255DCD07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7C0F-4CB9-A5BB-F116255DCD07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7C0F-4CB9-A5BB-F116255DCD0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'EJEMPLO ITEM 2'!$H$2:$H$6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0.2</c:v>
                </c:pt>
                <c:pt idx="3">
                  <c:v>0.33333333333333331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5-4BE6-A4C1-146FD6AB860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419" sz="2000" b="1">
                <a:latin typeface="Georgia" panose="02040502050405020303" pitchFamily="18" charset="0"/>
              </a:rPr>
              <a:t>Medidas de tendencia central </a:t>
            </a:r>
          </a:p>
        </cx:rich>
      </cx:tx>
    </cx:title>
    <cx:plotArea>
      <cx:plotAreaRegion>
        <cx:series layoutId="waterfall" uniqueId="{B0BDA0FA-7C24-4628-A5DD-28A89A1E16EF}">
          <cx:dataLabels pos="out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25"/>
        <cx:tickLabels/>
      </cx:axis>
      <cx:axis id="1" hidden="1">
        <cx:valScaling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419" sz="1800">
                <a:latin typeface="Georgia" panose="02040502050405020303" pitchFamily="18" charset="0"/>
              </a:rPr>
              <a:t>MEDIDAS DE TENDENCIA CENTRAL</a:t>
            </a:r>
          </a:p>
        </cx:rich>
      </cx:tx>
    </cx:title>
    <cx:plotArea>
      <cx:plotAreaRegion>
        <cx:series layoutId="waterfall" uniqueId="{890BB493-ABAA-4B4C-BA24-4E4D19DDFB0C}">
          <cx:dataLabels pos="out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25"/>
        <cx:tickLabels/>
      </cx:axis>
      <cx:axis id="1" hidden="1">
        <cx:valScaling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419" sz="1800">
                <a:latin typeface="Georgia" panose="02040502050405020303" pitchFamily="18" charset="0"/>
              </a:rPr>
              <a:t>MEDIDAS DE TENDENCIA CENTRAL</a:t>
            </a:r>
          </a:p>
        </cx:rich>
      </cx:tx>
    </cx:title>
    <cx:plotArea>
      <cx:plotAreaRegion>
        <cx:series layoutId="waterfall" uniqueId="{E044B013-662B-4FCD-A8FA-F8864F8AA0DC}">
          <cx:dataLabels pos="in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419" sz="1800" b="1">
                <a:latin typeface="Georgia" panose="02040502050405020303" pitchFamily="18" charset="0"/>
              </a:rPr>
              <a:t>MEDIDAS DE TENDENCIA CENTRAL</a:t>
            </a:r>
          </a:p>
        </cx:rich>
      </cx:tx>
    </cx:title>
    <cx:plotArea>
      <cx:plotAreaRegion>
        <cx:series layoutId="waterfall" uniqueId="{E53498A9-489D-4AD6-9E47-E0B9E9241920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/>
    </cs:fontRef>
    <cs:defRPr sz="900" b="1" i="0" u="none" strike="noStrike" kern="1200" baseline="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/>
    </cs:fontRef>
    <cs:defRPr sz="900" b="1" i="0" u="none" strike="noStrike" kern="1200" baseline="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7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  <cs:bodyPr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8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effectLst>
        <a:outerShdw blurRad="57150" dist="19050" dir="5400000" algn="ctr" rotWithShape="0">
          <a:srgbClr val="000000">
            <a:alpha val="63000"/>
          </a:srgb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lt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lt1"/>
    </cs:fontRef>
  </cs:dropLine>
  <cs:errorBar>
    <cs:lnRef idx="0"/>
    <cs:fillRef idx="0"/>
    <cs:effectRef idx="0"/>
    <cs:fontRef idx="minor">
      <a:schemeClr val="lt1"/>
    </cs:fontRef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</cs:hiLoLine>
  <cs:leaderLine>
    <cs:lnRef idx="0"/>
    <cs:fillRef idx="0"/>
    <cs:effectRef idx="0"/>
    <cs:fontRef idx="minor">
      <a:schemeClr val="lt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  <cs:bodyPr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219304</xdr:colOff>
      <xdr:row>0</xdr:row>
      <xdr:rowOff>266699</xdr:rowOff>
    </xdr:from>
    <xdr:to>
      <xdr:col>11</xdr:col>
      <xdr:colOff>495300</xdr:colOff>
      <xdr:row>5</xdr:row>
      <xdr:rowOff>24109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7454" y="266699"/>
          <a:ext cx="2561996" cy="1329035"/>
        </a:xfrm>
        <a:prstGeom prst="rect">
          <a:avLst/>
        </a:prstGeom>
      </xdr:spPr>
    </xdr:pic>
    <xdr:clientData/>
  </xdr:twoCellAnchor>
  <xdr:twoCellAnchor>
    <xdr:from>
      <xdr:col>2</xdr:col>
      <xdr:colOff>342900</xdr:colOff>
      <xdr:row>6</xdr:row>
      <xdr:rowOff>180975</xdr:rowOff>
    </xdr:from>
    <xdr:to>
      <xdr:col>7</xdr:col>
      <xdr:colOff>685800</xdr:colOff>
      <xdr:row>19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742950</xdr:colOff>
      <xdr:row>6</xdr:row>
      <xdr:rowOff>180975</xdr:rowOff>
    </xdr:from>
    <xdr:to>
      <xdr:col>13</xdr:col>
      <xdr:colOff>676275</xdr:colOff>
      <xdr:row>19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20</xdr:row>
      <xdr:rowOff>9524</xdr:rowOff>
    </xdr:from>
    <xdr:to>
      <xdr:col>11</xdr:col>
      <xdr:colOff>133350</xdr:colOff>
      <xdr:row>34</xdr:row>
      <xdr:rowOff>123825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38100</xdr:rowOff>
    </xdr:from>
    <xdr:to>
      <xdr:col>12</xdr:col>
      <xdr:colOff>590550</xdr:colOff>
      <xdr:row>7</xdr:row>
      <xdr:rowOff>180975</xdr:rowOff>
    </xdr:to>
    <xdr:sp macro="" textlink="">
      <xdr:nvSpPr>
        <xdr:cNvPr id="2" name="Cuadro de texto 7"/>
        <xdr:cNvSpPr txBox="1"/>
      </xdr:nvSpPr>
      <xdr:spPr>
        <a:xfrm>
          <a:off x="9429750" y="38100"/>
          <a:ext cx="2867025" cy="22955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>
              <a:effectLst/>
              <a:latin typeface="Lucida Fax" panose="0206060205050502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(Regla de codificación)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1= Para nada bien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2= Moderadamente bien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3= Bastante bien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4= Muy bien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5= Indiferente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104775</xdr:colOff>
      <xdr:row>10</xdr:row>
      <xdr:rowOff>0</xdr:rowOff>
    </xdr:from>
    <xdr:to>
      <xdr:col>7</xdr:col>
      <xdr:colOff>285750</xdr:colOff>
      <xdr:row>22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10</xdr:row>
      <xdr:rowOff>0</xdr:rowOff>
    </xdr:from>
    <xdr:to>
      <xdr:col>13</xdr:col>
      <xdr:colOff>276225</xdr:colOff>
      <xdr:row>23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428624</xdr:colOff>
      <xdr:row>9</xdr:row>
      <xdr:rowOff>190501</xdr:rowOff>
    </xdr:from>
    <xdr:to>
      <xdr:col>20</xdr:col>
      <xdr:colOff>19050</xdr:colOff>
      <xdr:row>23</xdr:row>
      <xdr:rowOff>28576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85725</xdr:rowOff>
    </xdr:from>
    <xdr:to>
      <xdr:col>13</xdr:col>
      <xdr:colOff>0</xdr:colOff>
      <xdr:row>9</xdr:row>
      <xdr:rowOff>152400</xdr:rowOff>
    </xdr:to>
    <xdr:sp macro="" textlink="">
      <xdr:nvSpPr>
        <xdr:cNvPr id="2" name="Cuadro de texto 7"/>
        <xdr:cNvSpPr txBox="1"/>
      </xdr:nvSpPr>
      <xdr:spPr>
        <a:xfrm>
          <a:off x="10420350" y="85725"/>
          <a:ext cx="3028950" cy="22574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>
              <a:effectLst/>
              <a:latin typeface="Lucida Fax" panose="0206060205050502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(Regla de codificación)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1= Nada involucrado/a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2= Un poco involucrado/a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3= Algo involucrado/a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4= Muy involucrado/a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5= Demasiado involucrado/a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</xdr:colOff>
      <xdr:row>10</xdr:row>
      <xdr:rowOff>180974</xdr:rowOff>
    </xdr:from>
    <xdr:to>
      <xdr:col>7</xdr:col>
      <xdr:colOff>838199</xdr:colOff>
      <xdr:row>25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10</xdr:row>
      <xdr:rowOff>171450</xdr:rowOff>
    </xdr:from>
    <xdr:to>
      <xdr:col>14</xdr:col>
      <xdr:colOff>0</xdr:colOff>
      <xdr:row>25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123825</xdr:colOff>
      <xdr:row>10</xdr:row>
      <xdr:rowOff>152399</xdr:rowOff>
    </xdr:from>
    <xdr:to>
      <xdr:col>20</xdr:col>
      <xdr:colOff>447675</xdr:colOff>
      <xdr:row>25</xdr:row>
      <xdr:rowOff>9524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19050</xdr:rowOff>
    </xdr:from>
    <xdr:to>
      <xdr:col>12</xdr:col>
      <xdr:colOff>733425</xdr:colOff>
      <xdr:row>6</xdr:row>
      <xdr:rowOff>85725</xdr:rowOff>
    </xdr:to>
    <xdr:sp macro="" textlink="">
      <xdr:nvSpPr>
        <xdr:cNvPr id="2" name="Cuadro de texto 7"/>
        <xdr:cNvSpPr txBox="1"/>
      </xdr:nvSpPr>
      <xdr:spPr>
        <a:xfrm>
          <a:off x="10210800" y="19050"/>
          <a:ext cx="2981325" cy="22574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 b="1">
              <a:effectLst/>
              <a:latin typeface="Lucida Fax" panose="0206060205050502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(Regla de codificación)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1= Muy conveniente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2= Algo conveniente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3= Algo inconveniente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4= Indiferente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Bell MT" panose="02020503060305020303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5= Muy inconveniente</a:t>
          </a:r>
          <a:endParaRPr lang="es-419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161925</xdr:colOff>
      <xdr:row>8</xdr:row>
      <xdr:rowOff>9524</xdr:rowOff>
    </xdr:from>
    <xdr:to>
      <xdr:col>7</xdr:col>
      <xdr:colOff>447675</xdr:colOff>
      <xdr:row>22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628649</xdr:colOff>
      <xdr:row>7</xdr:row>
      <xdr:rowOff>200024</xdr:rowOff>
    </xdr:from>
    <xdr:to>
      <xdr:col>14</xdr:col>
      <xdr:colOff>438149</xdr:colOff>
      <xdr:row>22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609599</xdr:colOff>
      <xdr:row>7</xdr:row>
      <xdr:rowOff>200024</xdr:rowOff>
    </xdr:from>
    <xdr:to>
      <xdr:col>21</xdr:col>
      <xdr:colOff>752474</xdr:colOff>
      <xdr:row>22</xdr:row>
      <xdr:rowOff>161924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9524</xdr:rowOff>
    </xdr:from>
    <xdr:to>
      <xdr:col>8</xdr:col>
      <xdr:colOff>0</xdr:colOff>
      <xdr:row>20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190499</xdr:rowOff>
    </xdr:from>
    <xdr:to>
      <xdr:col>8</xdr:col>
      <xdr:colOff>95250</xdr:colOff>
      <xdr:row>20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4</xdr:row>
      <xdr:rowOff>200024</xdr:rowOff>
    </xdr:from>
    <xdr:to>
      <xdr:col>8</xdr:col>
      <xdr:colOff>9524</xdr:colOff>
      <xdr:row>20</xdr:row>
      <xdr:rowOff>38099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757236</xdr:colOff>
      <xdr:row>4</xdr:row>
      <xdr:rowOff>190500</xdr:rowOff>
    </xdr:from>
    <xdr:to>
      <xdr:col>8</xdr:col>
      <xdr:colOff>28575</xdr:colOff>
      <xdr:row>19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</xdr:colOff>
      <xdr:row>10</xdr:row>
      <xdr:rowOff>190499</xdr:rowOff>
    </xdr:from>
    <xdr:to>
      <xdr:col>8</xdr:col>
      <xdr:colOff>247649</xdr:colOff>
      <xdr:row>27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B1" workbookViewId="0">
      <selection activeCell="F2" sqref="F2"/>
    </sheetView>
  </sheetViews>
  <sheetFormatPr baseColWidth="10" defaultRowHeight="15" x14ac:dyDescent="0.25"/>
  <cols>
    <col min="1" max="1" width="40.85546875" customWidth="1"/>
  </cols>
  <sheetData>
    <row r="1" spans="1:8" ht="60.75" x14ac:dyDescent="0.25">
      <c r="A1" s="2" t="s">
        <v>0</v>
      </c>
      <c r="B1" t="s">
        <v>16</v>
      </c>
      <c r="E1" t="s">
        <v>17</v>
      </c>
      <c r="F1" s="7" t="s">
        <v>18</v>
      </c>
      <c r="G1" s="5" t="s">
        <v>19</v>
      </c>
      <c r="H1" s="3" t="s">
        <v>20</v>
      </c>
    </row>
    <row r="2" spans="1:8" ht="15.75" x14ac:dyDescent="0.25">
      <c r="A2" s="1" t="s">
        <v>1</v>
      </c>
      <c r="B2">
        <v>3</v>
      </c>
      <c r="E2">
        <v>3</v>
      </c>
      <c r="F2" s="8">
        <f>COUNTIF(B2:B16,E2)</f>
        <v>3</v>
      </c>
      <c r="G2" s="6">
        <f>F2/F7</f>
        <v>0.2</v>
      </c>
      <c r="H2" s="4">
        <f>G2</f>
        <v>0.2</v>
      </c>
    </row>
    <row r="3" spans="1:8" ht="15.75" x14ac:dyDescent="0.25">
      <c r="A3" s="1" t="s">
        <v>2</v>
      </c>
      <c r="B3">
        <v>1</v>
      </c>
      <c r="E3">
        <v>1</v>
      </c>
      <c r="F3" s="8">
        <f>COUNTIF(B3:B17,E3)</f>
        <v>3</v>
      </c>
      <c r="G3" s="6">
        <f>F3/F7</f>
        <v>0.2</v>
      </c>
      <c r="H3" s="4">
        <f>G3</f>
        <v>0.2</v>
      </c>
    </row>
    <row r="4" spans="1:8" ht="15.75" x14ac:dyDescent="0.25">
      <c r="A4" s="1" t="s">
        <v>3</v>
      </c>
      <c r="B4">
        <v>5</v>
      </c>
      <c r="E4">
        <v>5</v>
      </c>
      <c r="F4" s="8">
        <f>COUNTIF(B4:B18,E4)</f>
        <v>3</v>
      </c>
      <c r="G4" s="6">
        <f>F4/F7</f>
        <v>0.2</v>
      </c>
      <c r="H4" s="4">
        <f>G4</f>
        <v>0.2</v>
      </c>
    </row>
    <row r="5" spans="1:8" ht="15.75" x14ac:dyDescent="0.25">
      <c r="A5" s="1" t="s">
        <v>4</v>
      </c>
      <c r="B5">
        <v>2</v>
      </c>
      <c r="E5">
        <v>2</v>
      </c>
      <c r="F5" s="8">
        <f>COUNTIF(B5:B19,E5)</f>
        <v>4</v>
      </c>
      <c r="G5" s="6">
        <f>F5/F7</f>
        <v>0.26666666666666666</v>
      </c>
      <c r="H5" s="4">
        <f>G5</f>
        <v>0.26666666666666666</v>
      </c>
    </row>
    <row r="6" spans="1:8" ht="15.75" x14ac:dyDescent="0.25">
      <c r="A6" s="1" t="s">
        <v>5</v>
      </c>
      <c r="B6">
        <v>1</v>
      </c>
      <c r="E6">
        <v>4</v>
      </c>
      <c r="F6" s="8">
        <f>COUNTIF(B6:B20,E6)</f>
        <v>2</v>
      </c>
      <c r="G6" s="6">
        <f>F6/F7</f>
        <v>0.13333333333333333</v>
      </c>
      <c r="H6" s="4">
        <f>G6</f>
        <v>0.13333333333333333</v>
      </c>
    </row>
    <row r="7" spans="1:8" ht="15.75" x14ac:dyDescent="0.25">
      <c r="A7" s="1" t="s">
        <v>6</v>
      </c>
      <c r="B7">
        <v>4</v>
      </c>
      <c r="F7">
        <f>SUM(F2:F6)</f>
        <v>15</v>
      </c>
    </row>
    <row r="8" spans="1:8" ht="15.75" x14ac:dyDescent="0.25">
      <c r="A8" s="1" t="s">
        <v>7</v>
      </c>
      <c r="B8">
        <v>2</v>
      </c>
    </row>
    <row r="9" spans="1:8" ht="15.75" x14ac:dyDescent="0.25">
      <c r="A9" s="1" t="s">
        <v>8</v>
      </c>
      <c r="B9">
        <v>3</v>
      </c>
    </row>
    <row r="10" spans="1:8" ht="15.75" x14ac:dyDescent="0.25">
      <c r="A10" s="1" t="s">
        <v>9</v>
      </c>
      <c r="B10">
        <v>5</v>
      </c>
    </row>
    <row r="11" spans="1:8" ht="15.75" x14ac:dyDescent="0.25">
      <c r="A11" s="1" t="s">
        <v>10</v>
      </c>
      <c r="B11">
        <v>2</v>
      </c>
    </row>
    <row r="12" spans="1:8" ht="15.75" x14ac:dyDescent="0.25">
      <c r="A12" s="1" t="s">
        <v>11</v>
      </c>
      <c r="B12">
        <v>4</v>
      </c>
    </row>
    <row r="13" spans="1:8" ht="15.75" x14ac:dyDescent="0.25">
      <c r="A13" s="1" t="s">
        <v>12</v>
      </c>
      <c r="B13">
        <v>5</v>
      </c>
    </row>
    <row r="14" spans="1:8" ht="15.75" x14ac:dyDescent="0.25">
      <c r="A14" s="1" t="s">
        <v>13</v>
      </c>
      <c r="B14">
        <v>2</v>
      </c>
    </row>
    <row r="15" spans="1:8" ht="15.75" x14ac:dyDescent="0.25">
      <c r="A15" s="1" t="s">
        <v>14</v>
      </c>
      <c r="B15">
        <v>3</v>
      </c>
    </row>
    <row r="16" spans="1:8" ht="15.75" x14ac:dyDescent="0.25">
      <c r="A16" s="1" t="s">
        <v>15</v>
      </c>
      <c r="B16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D2" sqref="D2"/>
    </sheetView>
  </sheetViews>
  <sheetFormatPr baseColWidth="10" defaultRowHeight="15" x14ac:dyDescent="0.25"/>
  <cols>
    <col min="1" max="1" width="40.5703125" customWidth="1"/>
    <col min="2" max="2" width="18" customWidth="1"/>
    <col min="6" max="6" width="15.140625" customWidth="1"/>
    <col min="7" max="7" width="14.42578125" customWidth="1"/>
    <col min="8" max="8" width="14" customWidth="1"/>
  </cols>
  <sheetData>
    <row r="1" spans="1:8" ht="75.75" thickBot="1" x14ac:dyDescent="0.35">
      <c r="A1" s="36" t="s">
        <v>21</v>
      </c>
      <c r="B1" s="44" t="s">
        <v>16</v>
      </c>
      <c r="E1" s="38" t="s">
        <v>17</v>
      </c>
      <c r="F1" s="15" t="s">
        <v>18</v>
      </c>
      <c r="G1" s="13" t="s">
        <v>22</v>
      </c>
      <c r="H1" s="17" t="s">
        <v>20</v>
      </c>
    </row>
    <row r="2" spans="1:8" ht="15.75" x14ac:dyDescent="0.25">
      <c r="A2" s="39" t="s">
        <v>23</v>
      </c>
      <c r="B2" s="40">
        <v>5</v>
      </c>
      <c r="E2" s="43">
        <v>5</v>
      </c>
      <c r="F2" s="14">
        <f>COUNTIF('EJEMPLO ITEM 1'!B2:B16,'EJEMPLO ITEM 1'!E2)</f>
        <v>3</v>
      </c>
      <c r="G2" s="12">
        <f>F2/F7</f>
        <v>0.2</v>
      </c>
      <c r="H2" s="16">
        <f>G2</f>
        <v>0.2</v>
      </c>
    </row>
    <row r="3" spans="1:8" ht="15.75" x14ac:dyDescent="0.25">
      <c r="A3" s="39" t="s">
        <v>24</v>
      </c>
      <c r="B3" s="40">
        <v>3</v>
      </c>
      <c r="E3" s="43">
        <v>3</v>
      </c>
      <c r="F3" s="9">
        <f>COUNTIF('EJEMPLO ITEM 1'!B2:B16,'EJEMPLO ITEM 1'!E3)</f>
        <v>4</v>
      </c>
      <c r="G3" s="10">
        <f>F3/F7</f>
        <v>0.26666666666666666</v>
      </c>
      <c r="H3" s="11">
        <f>G3</f>
        <v>0.26666666666666666</v>
      </c>
    </row>
    <row r="4" spans="1:8" ht="15.75" x14ac:dyDescent="0.25">
      <c r="A4" s="39" t="s">
        <v>25</v>
      </c>
      <c r="B4" s="40">
        <v>3</v>
      </c>
      <c r="E4" s="43">
        <v>2</v>
      </c>
      <c r="F4" s="9">
        <f>COUNTIF('EJEMPLO ITEM 1'!B2:B16,'EJEMPLO ITEM 1'!E4)</f>
        <v>2</v>
      </c>
      <c r="G4" s="10">
        <f>F4/F7</f>
        <v>0.13333333333333333</v>
      </c>
      <c r="H4" s="11">
        <f>G4</f>
        <v>0.13333333333333333</v>
      </c>
    </row>
    <row r="5" spans="1:8" ht="15.75" x14ac:dyDescent="0.25">
      <c r="A5" s="39" t="s">
        <v>26</v>
      </c>
      <c r="B5" s="40">
        <v>2</v>
      </c>
      <c r="E5" s="43">
        <v>4</v>
      </c>
      <c r="F5" s="9">
        <f>COUNTIF('EJEMPLO ITEM 1'!B2:B16,'EJEMPLO ITEM 1'!E5)</f>
        <v>3</v>
      </c>
      <c r="G5" s="10">
        <f>F5/F7</f>
        <v>0.2</v>
      </c>
      <c r="H5" s="11">
        <f>G5</f>
        <v>0.2</v>
      </c>
    </row>
    <row r="6" spans="1:8" ht="15.75" x14ac:dyDescent="0.25">
      <c r="A6" s="39" t="s">
        <v>27</v>
      </c>
      <c r="B6" s="40">
        <v>4</v>
      </c>
      <c r="E6" s="43">
        <v>1</v>
      </c>
      <c r="F6" s="9">
        <f>COUNTIF('EJEMPLO ITEM 1'!B2:B16,'EJEMPLO ITEM 1'!E6)</f>
        <v>3</v>
      </c>
      <c r="G6" s="10">
        <f>F6/F7</f>
        <v>0.2</v>
      </c>
      <c r="H6" s="11">
        <f>G6</f>
        <v>0.2</v>
      </c>
    </row>
    <row r="7" spans="1:8" ht="15.75" x14ac:dyDescent="0.25">
      <c r="A7" s="39" t="s">
        <v>28</v>
      </c>
      <c r="B7" s="40">
        <v>1</v>
      </c>
      <c r="F7">
        <f>SUM(F2:F6)</f>
        <v>15</v>
      </c>
    </row>
    <row r="8" spans="1:8" ht="15.75" x14ac:dyDescent="0.25">
      <c r="A8" s="39" t="s">
        <v>29</v>
      </c>
      <c r="B8" s="40">
        <v>1</v>
      </c>
    </row>
    <row r="9" spans="1:8" ht="15.75" x14ac:dyDescent="0.25">
      <c r="A9" s="39" t="s">
        <v>30</v>
      </c>
      <c r="B9" s="40">
        <v>3</v>
      </c>
    </row>
    <row r="10" spans="1:8" ht="15.75" x14ac:dyDescent="0.25">
      <c r="A10" s="39" t="s">
        <v>31</v>
      </c>
      <c r="B10" s="40">
        <v>5</v>
      </c>
    </row>
    <row r="11" spans="1:8" ht="15.75" x14ac:dyDescent="0.25">
      <c r="A11" s="39" t="s">
        <v>32</v>
      </c>
      <c r="B11" s="40">
        <v>4</v>
      </c>
    </row>
    <row r="12" spans="1:8" ht="15.75" x14ac:dyDescent="0.25">
      <c r="A12" s="39" t="s">
        <v>33</v>
      </c>
      <c r="B12" s="40">
        <v>4</v>
      </c>
    </row>
    <row r="13" spans="1:8" ht="15.75" x14ac:dyDescent="0.25">
      <c r="A13" s="39" t="s">
        <v>34</v>
      </c>
      <c r="B13" s="40">
        <v>5</v>
      </c>
    </row>
    <row r="14" spans="1:8" ht="15.75" x14ac:dyDescent="0.25">
      <c r="A14" s="39" t="s">
        <v>35</v>
      </c>
      <c r="B14" s="40">
        <v>2</v>
      </c>
    </row>
    <row r="15" spans="1:8" ht="15.75" x14ac:dyDescent="0.25">
      <c r="A15" s="39" t="s">
        <v>36</v>
      </c>
      <c r="B15" s="40">
        <v>3</v>
      </c>
    </row>
    <row r="16" spans="1:8" ht="15.75" x14ac:dyDescent="0.25">
      <c r="A16" s="39" t="s">
        <v>37</v>
      </c>
      <c r="B16" s="40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D6" sqref="D6"/>
    </sheetView>
  </sheetViews>
  <sheetFormatPr baseColWidth="10" defaultRowHeight="15" x14ac:dyDescent="0.25"/>
  <cols>
    <col min="1" max="1" width="48.85546875" customWidth="1"/>
    <col min="2" max="2" width="17.140625" customWidth="1"/>
    <col min="6" max="6" width="14.85546875" customWidth="1"/>
    <col min="7" max="7" width="15.140625" customWidth="1"/>
    <col min="8" max="8" width="14.28515625" customWidth="1"/>
  </cols>
  <sheetData>
    <row r="1" spans="1:8" ht="47.25" thickBot="1" x14ac:dyDescent="0.35">
      <c r="A1" s="36" t="s">
        <v>38</v>
      </c>
      <c r="B1" s="37" t="s">
        <v>16</v>
      </c>
      <c r="E1" s="38" t="s">
        <v>17</v>
      </c>
      <c r="F1" s="18" t="s">
        <v>18</v>
      </c>
      <c r="G1" s="19" t="s">
        <v>22</v>
      </c>
      <c r="H1" s="20" t="s">
        <v>20</v>
      </c>
    </row>
    <row r="2" spans="1:8" ht="15.75" x14ac:dyDescent="0.25">
      <c r="A2" s="39" t="s">
        <v>23</v>
      </c>
      <c r="B2" s="40">
        <v>3</v>
      </c>
      <c r="E2" s="43">
        <v>3</v>
      </c>
      <c r="F2" s="27">
        <f>COUNTIF(B2:B16,E2)</f>
        <v>2</v>
      </c>
      <c r="G2" s="28">
        <f>F2/F7</f>
        <v>0.13333333333333333</v>
      </c>
      <c r="H2" s="29">
        <f>G2</f>
        <v>0.13333333333333333</v>
      </c>
    </row>
    <row r="3" spans="1:8" ht="15.75" x14ac:dyDescent="0.25">
      <c r="A3" s="39" t="s">
        <v>24</v>
      </c>
      <c r="B3" s="40">
        <v>1</v>
      </c>
      <c r="E3" s="43">
        <v>1</v>
      </c>
      <c r="F3" s="21">
        <f>COUNTIF(B2:B16,E3)</f>
        <v>3</v>
      </c>
      <c r="G3" s="22">
        <f>F3/F7</f>
        <v>0.2</v>
      </c>
      <c r="H3" s="23">
        <f>G3</f>
        <v>0.2</v>
      </c>
    </row>
    <row r="4" spans="1:8" ht="15.75" x14ac:dyDescent="0.25">
      <c r="A4" s="39" t="s">
        <v>25</v>
      </c>
      <c r="B4" s="40">
        <v>5</v>
      </c>
      <c r="E4" s="43">
        <v>5</v>
      </c>
      <c r="F4" s="21">
        <f>COUNTIF(B2:B16,E4)</f>
        <v>3</v>
      </c>
      <c r="G4" s="22">
        <f>F4/F7</f>
        <v>0.2</v>
      </c>
      <c r="H4" s="23">
        <f>G4</f>
        <v>0.2</v>
      </c>
    </row>
    <row r="5" spans="1:8" ht="15.75" x14ac:dyDescent="0.25">
      <c r="A5" s="39" t="s">
        <v>26</v>
      </c>
      <c r="B5" s="40">
        <v>2</v>
      </c>
      <c r="E5" s="43">
        <v>2</v>
      </c>
      <c r="F5" s="21">
        <f>COUNTIF(B2:B16,E5)</f>
        <v>5</v>
      </c>
      <c r="G5" s="22">
        <f>F5/F7</f>
        <v>0.33333333333333331</v>
      </c>
      <c r="H5" s="23">
        <f>G5</f>
        <v>0.33333333333333331</v>
      </c>
    </row>
    <row r="6" spans="1:8" ht="15.75" x14ac:dyDescent="0.25">
      <c r="A6" s="39" t="s">
        <v>27</v>
      </c>
      <c r="B6" s="40">
        <v>1</v>
      </c>
      <c r="E6" s="43">
        <v>4</v>
      </c>
      <c r="F6" s="21">
        <f>COUNTIF(B2:B16,E6)</f>
        <v>2</v>
      </c>
      <c r="G6" s="22">
        <f>F6/F7</f>
        <v>0.13333333333333333</v>
      </c>
      <c r="H6" s="23">
        <f>G6</f>
        <v>0.13333333333333333</v>
      </c>
    </row>
    <row r="7" spans="1:8" ht="15.75" x14ac:dyDescent="0.25">
      <c r="A7" s="39" t="s">
        <v>28</v>
      </c>
      <c r="B7" s="40">
        <v>4</v>
      </c>
      <c r="F7" s="26">
        <f>SUM(F2:F6)</f>
        <v>15</v>
      </c>
    </row>
    <row r="8" spans="1:8" ht="15.75" x14ac:dyDescent="0.25">
      <c r="A8" s="39" t="s">
        <v>29</v>
      </c>
      <c r="B8" s="40">
        <v>2</v>
      </c>
    </row>
    <row r="9" spans="1:8" ht="15.75" x14ac:dyDescent="0.25">
      <c r="A9" s="39" t="s">
        <v>30</v>
      </c>
      <c r="B9" s="40">
        <v>3</v>
      </c>
    </row>
    <row r="10" spans="1:8" ht="15.75" x14ac:dyDescent="0.25">
      <c r="A10" s="39" t="s">
        <v>31</v>
      </c>
      <c r="B10" s="40">
        <v>5</v>
      </c>
    </row>
    <row r="11" spans="1:8" ht="15.75" x14ac:dyDescent="0.25">
      <c r="A11" s="39" t="s">
        <v>32</v>
      </c>
      <c r="B11" s="40">
        <v>2</v>
      </c>
    </row>
    <row r="12" spans="1:8" ht="15.75" x14ac:dyDescent="0.25">
      <c r="A12" s="39" t="s">
        <v>33</v>
      </c>
      <c r="B12" s="40">
        <v>4</v>
      </c>
    </row>
    <row r="13" spans="1:8" ht="15.75" x14ac:dyDescent="0.25">
      <c r="A13" s="39" t="s">
        <v>34</v>
      </c>
      <c r="B13" s="40">
        <v>5</v>
      </c>
    </row>
    <row r="14" spans="1:8" ht="15.75" x14ac:dyDescent="0.25">
      <c r="A14" s="39" t="s">
        <v>35</v>
      </c>
      <c r="B14" s="40">
        <v>2</v>
      </c>
    </row>
    <row r="15" spans="1:8" ht="15.75" x14ac:dyDescent="0.25">
      <c r="A15" s="39" t="s">
        <v>36</v>
      </c>
      <c r="B15" s="40">
        <v>2</v>
      </c>
    </row>
    <row r="16" spans="1:8" ht="15.75" x14ac:dyDescent="0.25">
      <c r="A16" s="39" t="s">
        <v>37</v>
      </c>
      <c r="B16" s="40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3" sqref="C3"/>
    </sheetView>
  </sheetViews>
  <sheetFormatPr baseColWidth="10" defaultRowHeight="15" x14ac:dyDescent="0.25"/>
  <cols>
    <col min="1" max="1" width="44.85546875" customWidth="1"/>
    <col min="2" max="2" width="17.28515625" customWidth="1"/>
    <col min="6" max="6" width="15.28515625" customWidth="1"/>
    <col min="7" max="8" width="14.7109375" customWidth="1"/>
  </cols>
  <sheetData>
    <row r="1" spans="1:8" ht="93.75" x14ac:dyDescent="0.3">
      <c r="A1" s="36" t="s">
        <v>39</v>
      </c>
      <c r="B1" s="37" t="s">
        <v>16</v>
      </c>
      <c r="E1" s="38" t="s">
        <v>17</v>
      </c>
      <c r="F1" s="30" t="s">
        <v>18</v>
      </c>
      <c r="G1" s="31" t="s">
        <v>22</v>
      </c>
      <c r="H1" s="32" t="s">
        <v>20</v>
      </c>
    </row>
    <row r="2" spans="1:8" ht="15.75" x14ac:dyDescent="0.25">
      <c r="A2" s="39" t="s">
        <v>23</v>
      </c>
      <c r="B2" s="40">
        <v>2</v>
      </c>
      <c r="E2" s="43">
        <v>2</v>
      </c>
      <c r="F2" s="33">
        <f>COUNTIF(B2:B16,E2)</f>
        <v>4</v>
      </c>
      <c r="G2" s="34">
        <f>F2/F7</f>
        <v>0.26666666666666666</v>
      </c>
      <c r="H2" s="35">
        <f>G2</f>
        <v>0.26666666666666666</v>
      </c>
    </row>
    <row r="3" spans="1:8" ht="15.75" x14ac:dyDescent="0.25">
      <c r="A3" s="39" t="s">
        <v>24</v>
      </c>
      <c r="B3" s="40">
        <v>4</v>
      </c>
      <c r="E3" s="43">
        <v>4</v>
      </c>
      <c r="F3" s="33">
        <f>COUNTIF(B2:B16,E3)</f>
        <v>3</v>
      </c>
      <c r="G3" s="34">
        <f>F3/F7</f>
        <v>0.2</v>
      </c>
      <c r="H3" s="35">
        <f>G3</f>
        <v>0.2</v>
      </c>
    </row>
    <row r="4" spans="1:8" ht="15.75" x14ac:dyDescent="0.25">
      <c r="A4" s="39" t="s">
        <v>25</v>
      </c>
      <c r="B4" s="40">
        <v>3</v>
      </c>
      <c r="E4" s="43">
        <v>3</v>
      </c>
      <c r="F4" s="33">
        <f>COUNTIF(B2:B16,E4)</f>
        <v>3</v>
      </c>
      <c r="G4" s="34">
        <f>F4/F7</f>
        <v>0.2</v>
      </c>
      <c r="H4" s="35">
        <f>G4</f>
        <v>0.2</v>
      </c>
    </row>
    <row r="5" spans="1:8" ht="15.75" x14ac:dyDescent="0.25">
      <c r="A5" s="39" t="s">
        <v>26</v>
      </c>
      <c r="B5" s="40">
        <v>5</v>
      </c>
      <c r="E5" s="43">
        <v>5</v>
      </c>
      <c r="F5" s="33">
        <f>COUNTIF(B2:B16,E5)</f>
        <v>3</v>
      </c>
      <c r="G5" s="34">
        <f>F5/F7</f>
        <v>0.2</v>
      </c>
      <c r="H5" s="35">
        <f>G5</f>
        <v>0.2</v>
      </c>
    </row>
    <row r="6" spans="1:8" ht="15.75" x14ac:dyDescent="0.25">
      <c r="A6" s="39" t="s">
        <v>27</v>
      </c>
      <c r="B6" s="40">
        <v>1</v>
      </c>
      <c r="E6" s="43">
        <v>1</v>
      </c>
      <c r="F6" s="33">
        <f>COUNTIF(B2:B16,E6)</f>
        <v>2</v>
      </c>
      <c r="G6" s="34">
        <f>F6/F7</f>
        <v>0.13333333333333333</v>
      </c>
      <c r="H6" s="35">
        <f>G6</f>
        <v>0.13333333333333333</v>
      </c>
    </row>
    <row r="7" spans="1:8" ht="15.75" x14ac:dyDescent="0.25">
      <c r="A7" s="39" t="s">
        <v>28</v>
      </c>
      <c r="B7" s="40">
        <v>2</v>
      </c>
      <c r="F7">
        <f>SUM(F2:F6)</f>
        <v>15</v>
      </c>
    </row>
    <row r="8" spans="1:8" ht="15.75" x14ac:dyDescent="0.25">
      <c r="A8" s="39" t="s">
        <v>29</v>
      </c>
      <c r="B8" s="40">
        <v>2</v>
      </c>
    </row>
    <row r="9" spans="1:8" ht="15.75" x14ac:dyDescent="0.25">
      <c r="A9" s="39" t="s">
        <v>30</v>
      </c>
      <c r="B9" s="40">
        <v>5</v>
      </c>
    </row>
    <row r="10" spans="1:8" ht="15.75" x14ac:dyDescent="0.25">
      <c r="A10" s="39" t="s">
        <v>31</v>
      </c>
      <c r="B10" s="40">
        <v>3</v>
      </c>
    </row>
    <row r="11" spans="1:8" ht="15.75" x14ac:dyDescent="0.25">
      <c r="A11" s="39" t="s">
        <v>32</v>
      </c>
      <c r="B11" s="40">
        <v>4</v>
      </c>
    </row>
    <row r="12" spans="1:8" ht="15.75" x14ac:dyDescent="0.25">
      <c r="A12" s="39" t="s">
        <v>33</v>
      </c>
      <c r="B12" s="40">
        <v>1</v>
      </c>
    </row>
    <row r="13" spans="1:8" ht="15.75" x14ac:dyDescent="0.25">
      <c r="A13" s="39" t="s">
        <v>34</v>
      </c>
      <c r="B13" s="40">
        <v>4</v>
      </c>
    </row>
    <row r="14" spans="1:8" ht="15.75" x14ac:dyDescent="0.25">
      <c r="A14" s="39" t="s">
        <v>35</v>
      </c>
      <c r="B14" s="40">
        <v>3</v>
      </c>
    </row>
    <row r="15" spans="1:8" ht="15.75" x14ac:dyDescent="0.25">
      <c r="A15" s="39" t="s">
        <v>36</v>
      </c>
      <c r="B15" s="40">
        <v>5</v>
      </c>
    </row>
    <row r="16" spans="1:8" ht="15.75" x14ac:dyDescent="0.25">
      <c r="A16" s="39" t="s">
        <v>37</v>
      </c>
      <c r="B16" s="40">
        <v>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4" sqref="G4"/>
    </sheetView>
  </sheetViews>
  <sheetFormatPr baseColWidth="10" defaultRowHeight="15" x14ac:dyDescent="0.25"/>
  <cols>
    <col min="1" max="1" width="36" customWidth="1"/>
    <col min="2" max="2" width="27.5703125" customWidth="1"/>
    <col min="4" max="4" width="23.85546875" customWidth="1"/>
    <col min="6" max="6" width="13.85546875" customWidth="1"/>
    <col min="7" max="7" width="13.140625" customWidth="1"/>
  </cols>
  <sheetData>
    <row r="1" spans="1:7" ht="75.75" thickBot="1" x14ac:dyDescent="0.35">
      <c r="A1" s="45" t="s">
        <v>40</v>
      </c>
      <c r="B1" s="46" t="s">
        <v>61</v>
      </c>
      <c r="D1" s="18" t="s">
        <v>67</v>
      </c>
      <c r="F1" s="47" t="s">
        <v>62</v>
      </c>
      <c r="G1" s="48" t="s">
        <v>63</v>
      </c>
    </row>
    <row r="2" spans="1:7" ht="15.75" x14ac:dyDescent="0.25">
      <c r="A2" s="41" t="s">
        <v>41</v>
      </c>
      <c r="B2" s="42">
        <v>28</v>
      </c>
      <c r="D2">
        <v>20</v>
      </c>
      <c r="F2" s="51" t="s">
        <v>64</v>
      </c>
      <c r="G2" s="51">
        <f>AVERAGE(B2:B21)</f>
        <v>15.05</v>
      </c>
    </row>
    <row r="3" spans="1:7" ht="15.75" x14ac:dyDescent="0.25">
      <c r="A3" s="41" t="s">
        <v>42</v>
      </c>
      <c r="B3" s="42">
        <v>3</v>
      </c>
      <c r="F3" s="25" t="s">
        <v>65</v>
      </c>
      <c r="G3" s="25">
        <f>MEDIAN(B2:B21)</f>
        <v>16</v>
      </c>
    </row>
    <row r="4" spans="1:7" ht="15.75" x14ac:dyDescent="0.25">
      <c r="A4" s="41" t="s">
        <v>43</v>
      </c>
      <c r="B4" s="42">
        <v>16</v>
      </c>
      <c r="F4" s="50" t="s">
        <v>66</v>
      </c>
      <c r="G4" s="50">
        <f>MODE(B2:B21)</f>
        <v>16</v>
      </c>
    </row>
    <row r="5" spans="1:7" ht="15.75" x14ac:dyDescent="0.25">
      <c r="A5" s="41" t="s">
        <v>44</v>
      </c>
      <c r="B5" s="42">
        <v>18</v>
      </c>
    </row>
    <row r="6" spans="1:7" ht="15.75" x14ac:dyDescent="0.25">
      <c r="A6" s="41" t="s">
        <v>45</v>
      </c>
      <c r="B6" s="42">
        <v>0</v>
      </c>
    </row>
    <row r="7" spans="1:7" ht="15.75" x14ac:dyDescent="0.25">
      <c r="A7" s="41" t="s">
        <v>46</v>
      </c>
      <c r="B7" s="42">
        <v>5</v>
      </c>
    </row>
    <row r="8" spans="1:7" ht="15.75" x14ac:dyDescent="0.25">
      <c r="A8" s="41" t="s">
        <v>47</v>
      </c>
      <c r="B8" s="42">
        <v>16</v>
      </c>
    </row>
    <row r="9" spans="1:7" ht="15.75" x14ac:dyDescent="0.25">
      <c r="A9" s="41" t="s">
        <v>48</v>
      </c>
      <c r="B9" s="42">
        <v>17</v>
      </c>
    </row>
    <row r="10" spans="1:7" ht="15.75" x14ac:dyDescent="0.25">
      <c r="A10" s="41" t="s">
        <v>49</v>
      </c>
      <c r="B10" s="42">
        <v>18</v>
      </c>
    </row>
    <row r="11" spans="1:7" ht="15.75" x14ac:dyDescent="0.25">
      <c r="A11" s="41" t="s">
        <v>50</v>
      </c>
      <c r="B11" s="42">
        <v>23</v>
      </c>
    </row>
    <row r="12" spans="1:7" ht="15.75" x14ac:dyDescent="0.25">
      <c r="A12" s="41" t="s">
        <v>51</v>
      </c>
      <c r="B12" s="42">
        <v>23</v>
      </c>
    </row>
    <row r="13" spans="1:7" ht="15.75" x14ac:dyDescent="0.25">
      <c r="A13" s="41" t="s">
        <v>52</v>
      </c>
      <c r="B13" s="42">
        <v>18</v>
      </c>
    </row>
    <row r="14" spans="1:7" ht="15.75" x14ac:dyDescent="0.25">
      <c r="A14" s="41" t="s">
        <v>53</v>
      </c>
      <c r="B14" s="42">
        <v>9</v>
      </c>
    </row>
    <row r="15" spans="1:7" ht="15.75" x14ac:dyDescent="0.25">
      <c r="A15" s="41" t="s">
        <v>54</v>
      </c>
      <c r="B15" s="42">
        <v>9</v>
      </c>
    </row>
    <row r="16" spans="1:7" ht="15.75" x14ac:dyDescent="0.25">
      <c r="A16" s="41" t="s">
        <v>55</v>
      </c>
      <c r="B16" s="42">
        <v>12</v>
      </c>
    </row>
    <row r="17" spans="1:2" ht="15.75" x14ac:dyDescent="0.25">
      <c r="A17" s="41" t="s">
        <v>56</v>
      </c>
      <c r="B17" s="42">
        <v>12</v>
      </c>
    </row>
    <row r="18" spans="1:2" ht="15.75" x14ac:dyDescent="0.25">
      <c r="A18" s="41" t="s">
        <v>57</v>
      </c>
      <c r="B18" s="42">
        <v>16</v>
      </c>
    </row>
    <row r="19" spans="1:2" ht="15.75" x14ac:dyDescent="0.25">
      <c r="A19" s="41" t="s">
        <v>58</v>
      </c>
      <c r="B19" s="42">
        <v>16</v>
      </c>
    </row>
    <row r="20" spans="1:2" ht="15.75" x14ac:dyDescent="0.25">
      <c r="A20" s="41" t="s">
        <v>59</v>
      </c>
      <c r="B20" s="42">
        <v>21</v>
      </c>
    </row>
    <row r="21" spans="1:2" ht="15.75" x14ac:dyDescent="0.25">
      <c r="A21" s="41" t="s">
        <v>60</v>
      </c>
      <c r="B21" s="42">
        <v>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1" sqref="C1"/>
    </sheetView>
  </sheetViews>
  <sheetFormatPr baseColWidth="10" defaultRowHeight="15" x14ac:dyDescent="0.25"/>
  <cols>
    <col min="1" max="1" width="41.5703125" customWidth="1"/>
    <col min="2" max="2" width="20.85546875" customWidth="1"/>
    <col min="4" max="4" width="22.7109375" customWidth="1"/>
    <col min="6" max="6" width="16" customWidth="1"/>
  </cols>
  <sheetData>
    <row r="1" spans="1:7" ht="61.5" thickBot="1" x14ac:dyDescent="0.3">
      <c r="A1" s="52" t="s">
        <v>78</v>
      </c>
      <c r="B1" s="53" t="s">
        <v>79</v>
      </c>
      <c r="D1" s="59" t="s">
        <v>100</v>
      </c>
      <c r="F1" s="60" t="s">
        <v>62</v>
      </c>
      <c r="G1" s="61" t="s">
        <v>63</v>
      </c>
    </row>
    <row r="2" spans="1:7" ht="15.75" x14ac:dyDescent="0.25">
      <c r="A2" s="54" t="s">
        <v>80</v>
      </c>
      <c r="B2" s="55">
        <v>2</v>
      </c>
      <c r="D2">
        <v>20</v>
      </c>
      <c r="F2" s="42" t="s">
        <v>64</v>
      </c>
      <c r="G2" s="42">
        <f>AVERAGE(B2:B21)</f>
        <v>2.4</v>
      </c>
    </row>
    <row r="3" spans="1:7" ht="15.75" x14ac:dyDescent="0.25">
      <c r="A3" s="56" t="s">
        <v>81</v>
      </c>
      <c r="B3" s="24">
        <v>4</v>
      </c>
      <c r="F3" s="62" t="s">
        <v>65</v>
      </c>
      <c r="G3" s="62">
        <f>MEDIAN(B2:B21)</f>
        <v>2</v>
      </c>
    </row>
    <row r="4" spans="1:7" ht="15.75" x14ac:dyDescent="0.25">
      <c r="A4" s="56" t="s">
        <v>82</v>
      </c>
      <c r="B4" s="24">
        <v>1</v>
      </c>
      <c r="F4" s="63" t="s">
        <v>66</v>
      </c>
      <c r="G4" s="63">
        <f>MODE(B2:B21)</f>
        <v>2</v>
      </c>
    </row>
    <row r="5" spans="1:7" ht="15.75" x14ac:dyDescent="0.25">
      <c r="A5" s="56" t="s">
        <v>83</v>
      </c>
      <c r="B5" s="24">
        <v>3</v>
      </c>
    </row>
    <row r="6" spans="1:7" ht="15.75" x14ac:dyDescent="0.25">
      <c r="A6" s="56" t="s">
        <v>84</v>
      </c>
      <c r="B6" s="24">
        <v>2</v>
      </c>
    </row>
    <row r="7" spans="1:7" ht="15.75" x14ac:dyDescent="0.25">
      <c r="A7" s="56" t="s">
        <v>85</v>
      </c>
      <c r="B7" s="24">
        <v>2</v>
      </c>
    </row>
    <row r="8" spans="1:7" ht="15.75" x14ac:dyDescent="0.25">
      <c r="A8" s="56" t="s">
        <v>86</v>
      </c>
      <c r="B8" s="24">
        <v>1</v>
      </c>
    </row>
    <row r="9" spans="1:7" ht="15.75" x14ac:dyDescent="0.25">
      <c r="A9" s="56" t="s">
        <v>87</v>
      </c>
      <c r="B9" s="24">
        <v>1</v>
      </c>
    </row>
    <row r="10" spans="1:7" ht="15.75" x14ac:dyDescent="0.25">
      <c r="A10" s="56" t="s">
        <v>88</v>
      </c>
      <c r="B10" s="24">
        <v>5</v>
      </c>
    </row>
    <row r="11" spans="1:7" ht="15.75" x14ac:dyDescent="0.25">
      <c r="A11" s="56" t="s">
        <v>89</v>
      </c>
      <c r="B11" s="24">
        <v>3</v>
      </c>
    </row>
    <row r="12" spans="1:7" ht="15.75" x14ac:dyDescent="0.25">
      <c r="A12" s="56" t="s">
        <v>90</v>
      </c>
      <c r="B12" s="24">
        <v>2</v>
      </c>
    </row>
    <row r="13" spans="1:7" ht="15.75" x14ac:dyDescent="0.25">
      <c r="A13" s="56" t="s">
        <v>91</v>
      </c>
      <c r="B13" s="24">
        <v>2</v>
      </c>
    </row>
    <row r="14" spans="1:7" ht="15.75" x14ac:dyDescent="0.25">
      <c r="A14" s="56" t="s">
        <v>92</v>
      </c>
      <c r="B14" s="24">
        <v>4</v>
      </c>
    </row>
    <row r="15" spans="1:7" ht="15.75" x14ac:dyDescent="0.25">
      <c r="A15" s="56" t="s">
        <v>93</v>
      </c>
      <c r="B15" s="24">
        <v>1</v>
      </c>
    </row>
    <row r="16" spans="1:7" ht="15.75" x14ac:dyDescent="0.25">
      <c r="A16" s="56" t="s">
        <v>94</v>
      </c>
      <c r="B16" s="24">
        <v>2</v>
      </c>
    </row>
    <row r="17" spans="1:2" ht="15.75" x14ac:dyDescent="0.25">
      <c r="A17" s="56" t="s">
        <v>95</v>
      </c>
      <c r="B17" s="24">
        <v>2</v>
      </c>
    </row>
    <row r="18" spans="1:2" ht="15.75" x14ac:dyDescent="0.25">
      <c r="A18" s="56" t="s">
        <v>96</v>
      </c>
      <c r="B18" s="24">
        <v>1</v>
      </c>
    </row>
    <row r="19" spans="1:2" ht="15.75" x14ac:dyDescent="0.25">
      <c r="A19" s="56" t="s">
        <v>97</v>
      </c>
      <c r="B19" s="24">
        <v>3</v>
      </c>
    </row>
    <row r="20" spans="1:2" ht="15.75" x14ac:dyDescent="0.25">
      <c r="A20" s="56" t="s">
        <v>98</v>
      </c>
      <c r="B20" s="24">
        <v>4</v>
      </c>
    </row>
    <row r="21" spans="1:2" ht="15.75" x14ac:dyDescent="0.25">
      <c r="A21" s="56" t="s">
        <v>99</v>
      </c>
      <c r="B21" s="24">
        <v>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4" sqref="C4"/>
    </sheetView>
  </sheetViews>
  <sheetFormatPr baseColWidth="10" defaultRowHeight="15" x14ac:dyDescent="0.25"/>
  <cols>
    <col min="1" max="1" width="37.42578125" customWidth="1"/>
    <col min="2" max="2" width="29.42578125" customWidth="1"/>
    <col min="4" max="4" width="22.42578125" customWidth="1"/>
    <col min="6" max="6" width="16.28515625" customWidth="1"/>
  </cols>
  <sheetData>
    <row r="1" spans="1:7" ht="46.5" thickBot="1" x14ac:dyDescent="0.3">
      <c r="A1" s="65" t="s">
        <v>101</v>
      </c>
      <c r="B1" s="53" t="s">
        <v>102</v>
      </c>
      <c r="D1" s="57" t="s">
        <v>100</v>
      </c>
      <c r="F1" s="69" t="s">
        <v>62</v>
      </c>
      <c r="G1" s="70" t="s">
        <v>63</v>
      </c>
    </row>
    <row r="2" spans="1:7" ht="15.75" x14ac:dyDescent="0.25">
      <c r="A2" s="66" t="s">
        <v>41</v>
      </c>
      <c r="B2" s="67">
        <v>3</v>
      </c>
      <c r="D2">
        <v>20</v>
      </c>
      <c r="F2" s="25" t="s">
        <v>64</v>
      </c>
      <c r="G2" s="25">
        <f>AVERAGE(B2:B21)</f>
        <v>2.6</v>
      </c>
    </row>
    <row r="3" spans="1:7" ht="15.75" x14ac:dyDescent="0.25">
      <c r="A3" s="68" t="s">
        <v>42</v>
      </c>
      <c r="B3" s="64">
        <v>5</v>
      </c>
      <c r="F3" s="24" t="s">
        <v>65</v>
      </c>
      <c r="G3" s="24">
        <f>MEDIAN(B2:B21)</f>
        <v>2.5</v>
      </c>
    </row>
    <row r="4" spans="1:7" ht="15.75" x14ac:dyDescent="0.25">
      <c r="A4" s="68" t="s">
        <v>43</v>
      </c>
      <c r="B4" s="64">
        <v>2</v>
      </c>
      <c r="F4" s="50" t="s">
        <v>66</v>
      </c>
      <c r="G4" s="50">
        <f>MODE(B2:B21)</f>
        <v>3</v>
      </c>
    </row>
    <row r="5" spans="1:7" ht="15.75" x14ac:dyDescent="0.25">
      <c r="A5" s="68" t="s">
        <v>44</v>
      </c>
      <c r="B5" s="64">
        <v>2</v>
      </c>
    </row>
    <row r="6" spans="1:7" ht="15.75" x14ac:dyDescent="0.25">
      <c r="A6" s="68" t="s">
        <v>45</v>
      </c>
      <c r="B6" s="64">
        <v>1</v>
      </c>
    </row>
    <row r="7" spans="1:7" ht="15.75" x14ac:dyDescent="0.25">
      <c r="A7" s="68" t="s">
        <v>46</v>
      </c>
      <c r="B7" s="64">
        <v>3</v>
      </c>
    </row>
    <row r="8" spans="1:7" ht="15.75" x14ac:dyDescent="0.25">
      <c r="A8" s="68" t="s">
        <v>47</v>
      </c>
      <c r="B8" s="64">
        <v>1</v>
      </c>
    </row>
    <row r="9" spans="1:7" ht="15.75" x14ac:dyDescent="0.25">
      <c r="A9" s="68" t="s">
        <v>48</v>
      </c>
      <c r="B9" s="64">
        <v>4</v>
      </c>
    </row>
    <row r="10" spans="1:7" ht="15.75" x14ac:dyDescent="0.25">
      <c r="A10" s="68" t="s">
        <v>49</v>
      </c>
      <c r="B10" s="64">
        <v>2</v>
      </c>
    </row>
    <row r="11" spans="1:7" ht="15.75" x14ac:dyDescent="0.25">
      <c r="A11" s="68" t="s">
        <v>50</v>
      </c>
      <c r="B11" s="64">
        <v>4</v>
      </c>
    </row>
    <row r="12" spans="1:7" ht="15.75" x14ac:dyDescent="0.25">
      <c r="A12" s="68" t="s">
        <v>51</v>
      </c>
      <c r="B12" s="64">
        <v>3</v>
      </c>
    </row>
    <row r="13" spans="1:7" ht="15.75" x14ac:dyDescent="0.25">
      <c r="A13" s="68" t="s">
        <v>52</v>
      </c>
      <c r="B13" s="64">
        <v>2</v>
      </c>
    </row>
    <row r="14" spans="1:7" ht="15.75" x14ac:dyDescent="0.25">
      <c r="A14" s="68" t="s">
        <v>53</v>
      </c>
      <c r="B14" s="64">
        <v>1</v>
      </c>
    </row>
    <row r="15" spans="1:7" ht="15.75" x14ac:dyDescent="0.25">
      <c r="A15" s="68" t="s">
        <v>54</v>
      </c>
      <c r="B15" s="64">
        <v>3</v>
      </c>
    </row>
    <row r="16" spans="1:7" ht="15.75" x14ac:dyDescent="0.25">
      <c r="A16" s="68" t="s">
        <v>55</v>
      </c>
      <c r="B16" s="64">
        <v>3</v>
      </c>
    </row>
    <row r="17" spans="1:2" ht="15.75" x14ac:dyDescent="0.25">
      <c r="A17" s="68" t="s">
        <v>56</v>
      </c>
      <c r="B17" s="64">
        <v>2</v>
      </c>
    </row>
    <row r="18" spans="1:2" ht="15.75" x14ac:dyDescent="0.25">
      <c r="A18" s="68" t="s">
        <v>57</v>
      </c>
      <c r="B18" s="64">
        <v>1</v>
      </c>
    </row>
    <row r="19" spans="1:2" ht="15.75" x14ac:dyDescent="0.25">
      <c r="A19" s="68" t="s">
        <v>58</v>
      </c>
      <c r="B19" s="64">
        <v>5</v>
      </c>
    </row>
    <row r="20" spans="1:2" ht="15.75" x14ac:dyDescent="0.25">
      <c r="A20" s="68" t="s">
        <v>59</v>
      </c>
      <c r="B20" s="64">
        <v>4</v>
      </c>
    </row>
    <row r="21" spans="1:2" ht="15.75" x14ac:dyDescent="0.25">
      <c r="A21" s="68" t="s">
        <v>60</v>
      </c>
      <c r="B21" s="64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8" sqref="C8"/>
    </sheetView>
  </sheetViews>
  <sheetFormatPr baseColWidth="10" defaultRowHeight="15" x14ac:dyDescent="0.25"/>
  <cols>
    <col min="1" max="1" width="38.85546875" customWidth="1"/>
    <col min="2" max="2" width="21.5703125" customWidth="1"/>
    <col min="4" max="4" width="22.28515625" customWidth="1"/>
    <col min="6" max="6" width="14.5703125" customWidth="1"/>
  </cols>
  <sheetData>
    <row r="1" spans="1:7" ht="46.5" thickBot="1" x14ac:dyDescent="0.3">
      <c r="A1" s="60" t="s">
        <v>104</v>
      </c>
      <c r="B1" s="73" t="s">
        <v>105</v>
      </c>
      <c r="D1" s="58" t="s">
        <v>100</v>
      </c>
      <c r="F1" s="71" t="s">
        <v>62</v>
      </c>
      <c r="G1" s="72" t="s">
        <v>63</v>
      </c>
    </row>
    <row r="2" spans="1:7" ht="15.75" x14ac:dyDescent="0.25">
      <c r="A2" s="77" t="s">
        <v>41</v>
      </c>
      <c r="B2" s="78">
        <v>8</v>
      </c>
      <c r="D2">
        <v>20</v>
      </c>
      <c r="F2" s="24" t="s">
        <v>103</v>
      </c>
      <c r="G2" s="24">
        <f>AVERAGE(B2:B21)</f>
        <v>11.6</v>
      </c>
    </row>
    <row r="3" spans="1:7" ht="15.75" x14ac:dyDescent="0.25">
      <c r="A3" s="77" t="s">
        <v>42</v>
      </c>
      <c r="B3" s="78">
        <v>12</v>
      </c>
      <c r="F3" s="21" t="s">
        <v>65</v>
      </c>
      <c r="G3" s="21">
        <f>MEDIAN(B2:B21)</f>
        <v>12</v>
      </c>
    </row>
    <row r="4" spans="1:7" ht="15.75" x14ac:dyDescent="0.25">
      <c r="A4" s="77" t="s">
        <v>43</v>
      </c>
      <c r="B4" s="78">
        <v>9</v>
      </c>
      <c r="F4" s="49" t="s">
        <v>66</v>
      </c>
      <c r="G4" s="49">
        <f>MODE(B2:B21)</f>
        <v>12</v>
      </c>
    </row>
    <row r="5" spans="1:7" ht="15.75" x14ac:dyDescent="0.25">
      <c r="A5" s="77" t="s">
        <v>44</v>
      </c>
      <c r="B5" s="78">
        <v>16</v>
      </c>
    </row>
    <row r="6" spans="1:7" ht="15.75" x14ac:dyDescent="0.25">
      <c r="A6" s="77" t="s">
        <v>45</v>
      </c>
      <c r="B6" s="78">
        <v>14</v>
      </c>
    </row>
    <row r="7" spans="1:7" ht="15.75" x14ac:dyDescent="0.25">
      <c r="A7" s="77" t="s">
        <v>46</v>
      </c>
      <c r="B7" s="78">
        <v>10</v>
      </c>
    </row>
    <row r="8" spans="1:7" ht="15.75" x14ac:dyDescent="0.25">
      <c r="A8" s="77" t="s">
        <v>47</v>
      </c>
      <c r="B8" s="78">
        <v>7</v>
      </c>
    </row>
    <row r="9" spans="1:7" ht="15.75" x14ac:dyDescent="0.25">
      <c r="A9" s="77" t="s">
        <v>48</v>
      </c>
      <c r="B9" s="78">
        <v>15</v>
      </c>
    </row>
    <row r="10" spans="1:7" ht="15.75" x14ac:dyDescent="0.25">
      <c r="A10" s="77" t="s">
        <v>49</v>
      </c>
      <c r="B10" s="78">
        <v>18</v>
      </c>
    </row>
    <row r="11" spans="1:7" ht="15.75" x14ac:dyDescent="0.25">
      <c r="A11" s="77" t="s">
        <v>50</v>
      </c>
      <c r="B11" s="78">
        <v>12</v>
      </c>
    </row>
    <row r="12" spans="1:7" ht="15.75" x14ac:dyDescent="0.25">
      <c r="A12" s="77" t="s">
        <v>51</v>
      </c>
      <c r="B12" s="78">
        <v>0</v>
      </c>
    </row>
    <row r="13" spans="1:7" ht="15.75" x14ac:dyDescent="0.25">
      <c r="A13" s="77" t="s">
        <v>52</v>
      </c>
      <c r="B13" s="78">
        <v>16</v>
      </c>
    </row>
    <row r="14" spans="1:7" ht="15.75" x14ac:dyDescent="0.25">
      <c r="A14" s="77" t="s">
        <v>53</v>
      </c>
      <c r="B14" s="78">
        <v>20</v>
      </c>
    </row>
    <row r="15" spans="1:7" ht="15.75" x14ac:dyDescent="0.25">
      <c r="A15" s="77" t="s">
        <v>54</v>
      </c>
      <c r="B15" s="78">
        <v>14</v>
      </c>
    </row>
    <row r="16" spans="1:7" ht="15.75" x14ac:dyDescent="0.25">
      <c r="A16" s="77" t="s">
        <v>55</v>
      </c>
      <c r="B16" s="78">
        <v>13</v>
      </c>
    </row>
    <row r="17" spans="1:2" ht="15.75" x14ac:dyDescent="0.25">
      <c r="A17" s="77" t="s">
        <v>56</v>
      </c>
      <c r="B17" s="78">
        <v>9</v>
      </c>
    </row>
    <row r="18" spans="1:2" ht="15.75" x14ac:dyDescent="0.25">
      <c r="A18" s="77" t="s">
        <v>57</v>
      </c>
      <c r="B18" s="78">
        <v>9</v>
      </c>
    </row>
    <row r="19" spans="1:2" ht="15.75" x14ac:dyDescent="0.25">
      <c r="A19" s="77" t="s">
        <v>58</v>
      </c>
      <c r="B19" s="78">
        <v>12</v>
      </c>
    </row>
    <row r="20" spans="1:2" ht="15.75" x14ac:dyDescent="0.25">
      <c r="A20" s="77" t="s">
        <v>59</v>
      </c>
      <c r="B20" s="78">
        <v>12</v>
      </c>
    </row>
    <row r="21" spans="1:2" ht="15.75" x14ac:dyDescent="0.25">
      <c r="A21" s="75" t="s">
        <v>60</v>
      </c>
      <c r="B21" s="76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5" sqref="E5"/>
    </sheetView>
  </sheetViews>
  <sheetFormatPr baseColWidth="10" defaultRowHeight="15" x14ac:dyDescent="0.25"/>
  <cols>
    <col min="1" max="1" width="39.85546875" customWidth="1"/>
    <col min="5" max="5" width="24" customWidth="1"/>
  </cols>
  <sheetData>
    <row r="1" spans="1:6" ht="65.25" thickBot="1" x14ac:dyDescent="0.3">
      <c r="A1" s="79" t="s">
        <v>74</v>
      </c>
      <c r="B1" s="80" t="s">
        <v>73</v>
      </c>
    </row>
    <row r="2" spans="1:6" x14ac:dyDescent="0.25">
      <c r="A2" s="81" t="s">
        <v>68</v>
      </c>
      <c r="B2" s="81">
        <v>8000</v>
      </c>
    </row>
    <row r="3" spans="1:6" x14ac:dyDescent="0.25">
      <c r="A3" s="78" t="s">
        <v>7</v>
      </c>
      <c r="B3" s="78">
        <v>6200</v>
      </c>
      <c r="E3" s="25" t="s">
        <v>75</v>
      </c>
      <c r="F3" s="83">
        <f>B2-B21</f>
        <v>4750</v>
      </c>
    </row>
    <row r="4" spans="1:6" x14ac:dyDescent="0.25">
      <c r="A4" s="78" t="s">
        <v>15</v>
      </c>
      <c r="B4" s="78">
        <v>6200</v>
      </c>
      <c r="E4" s="82" t="s">
        <v>77</v>
      </c>
      <c r="F4" s="64">
        <f>STDEV(B2:B21)</f>
        <v>1306.7109171705238</v>
      </c>
    </row>
    <row r="5" spans="1:6" x14ac:dyDescent="0.25">
      <c r="A5" s="78" t="s">
        <v>5</v>
      </c>
      <c r="B5" s="78">
        <v>5200</v>
      </c>
      <c r="E5" s="50" t="s">
        <v>76</v>
      </c>
      <c r="F5" s="64">
        <f>VAR(B2:B21)</f>
        <v>1707493.4210526317</v>
      </c>
    </row>
    <row r="6" spans="1:6" x14ac:dyDescent="0.25">
      <c r="A6" s="78" t="s">
        <v>3</v>
      </c>
      <c r="B6" s="78">
        <v>4950</v>
      </c>
    </row>
    <row r="7" spans="1:6" x14ac:dyDescent="0.25">
      <c r="A7" s="78" t="s">
        <v>11</v>
      </c>
      <c r="B7" s="78">
        <v>4950</v>
      </c>
    </row>
    <row r="8" spans="1:6" x14ac:dyDescent="0.25">
      <c r="A8" s="78" t="s">
        <v>72</v>
      </c>
      <c r="B8" s="78">
        <v>4950</v>
      </c>
    </row>
    <row r="9" spans="1:6" x14ac:dyDescent="0.25">
      <c r="A9" s="78" t="s">
        <v>4</v>
      </c>
      <c r="B9" s="78">
        <v>3800</v>
      </c>
    </row>
    <row r="10" spans="1:6" x14ac:dyDescent="0.25">
      <c r="A10" s="78" t="s">
        <v>8</v>
      </c>
      <c r="B10" s="78">
        <v>3800</v>
      </c>
      <c r="F10" s="74">
        <f>F4*F4</f>
        <v>1707493.4210526315</v>
      </c>
    </row>
    <row r="11" spans="1:6" x14ac:dyDescent="0.25">
      <c r="A11" s="78" t="s">
        <v>9</v>
      </c>
      <c r="B11" s="78">
        <v>3550</v>
      </c>
    </row>
    <row r="12" spans="1:6" x14ac:dyDescent="0.25">
      <c r="A12" s="78" t="s">
        <v>10</v>
      </c>
      <c r="B12" s="78">
        <v>3550</v>
      </c>
    </row>
    <row r="13" spans="1:6" x14ac:dyDescent="0.25">
      <c r="A13" s="78" t="s">
        <v>13</v>
      </c>
      <c r="B13" s="78">
        <v>3550</v>
      </c>
    </row>
    <row r="14" spans="1:6" x14ac:dyDescent="0.25">
      <c r="A14" s="78" t="s">
        <v>14</v>
      </c>
      <c r="B14" s="78">
        <v>3550</v>
      </c>
    </row>
    <row r="15" spans="1:6" x14ac:dyDescent="0.25">
      <c r="A15" s="78" t="s">
        <v>71</v>
      </c>
      <c r="B15" s="78">
        <v>3550</v>
      </c>
    </row>
    <row r="16" spans="1:6" x14ac:dyDescent="0.25">
      <c r="A16" s="78" t="s">
        <v>2</v>
      </c>
      <c r="B16" s="78">
        <v>3500</v>
      </c>
    </row>
    <row r="17" spans="1:2" x14ac:dyDescent="0.25">
      <c r="A17" s="78" t="s">
        <v>1</v>
      </c>
      <c r="B17" s="78">
        <v>3250</v>
      </c>
    </row>
    <row r="18" spans="1:2" x14ac:dyDescent="0.25">
      <c r="A18" s="78" t="s">
        <v>6</v>
      </c>
      <c r="B18" s="78">
        <v>3250</v>
      </c>
    </row>
    <row r="19" spans="1:2" x14ac:dyDescent="0.25">
      <c r="A19" s="78" t="s">
        <v>12</v>
      </c>
      <c r="B19" s="78">
        <v>3250</v>
      </c>
    </row>
    <row r="20" spans="1:2" x14ac:dyDescent="0.25">
      <c r="A20" s="78" t="s">
        <v>69</v>
      </c>
      <c r="B20" s="78">
        <v>3250</v>
      </c>
    </row>
    <row r="21" spans="1:2" x14ac:dyDescent="0.25">
      <c r="A21" s="78" t="s">
        <v>70</v>
      </c>
      <c r="B21" s="78">
        <v>3250</v>
      </c>
    </row>
  </sheetData>
  <sortState ref="A2:B21">
    <sortCondition descending="1" ref="B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(Fi) (Fr) EJEMPLO</vt:lpstr>
      <vt:lpstr>EJEMPLO ITEM 1</vt:lpstr>
      <vt:lpstr>EJEMPLO ITEM 2</vt:lpstr>
      <vt:lpstr>EJEMPLO ITEM 3</vt:lpstr>
      <vt:lpstr>Md, M, Mo</vt:lpstr>
      <vt:lpstr>EJEMPLO 1 (Md, M, Mo9</vt:lpstr>
      <vt:lpstr>EJEMPLO 2 (Md, M, Mo)</vt:lpstr>
      <vt:lpstr>EJEMPLO 3 (Md, M, Mo)</vt:lpstr>
      <vt:lpstr>R, σ, var</vt:lpstr>
      <vt:lpstr>EJEMPLO 1 R, σ, Var</vt:lpstr>
      <vt:lpstr>EJEMPLO 2 R, σ, Var </vt:lpstr>
      <vt:lpstr>EJEMPLO 3 R, σ, 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2021-08-31T01:04:06Z</dcterms:created>
  <dcterms:modified xsi:type="dcterms:W3CDTF">2021-09-13T15:25:30Z</dcterms:modified>
</cp:coreProperties>
</file>