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NEP\Downloads\"/>
    </mc:Choice>
  </mc:AlternateContent>
  <bookViews>
    <workbookView xWindow="11040" yWindow="3195" windowWidth="17760" windowHeight="11385"/>
  </bookViews>
  <sheets>
    <sheet name="RECOLECTARDATOS" sheetId="1" r:id="rId1"/>
    <sheet name="EDAD" sheetId="2" r:id="rId2"/>
    <sheet name="ESTATURAS" sheetId="4" r:id="rId3"/>
    <sheet name="GENEROS MUSICALES" sheetId="3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" i="3" l="1"/>
  <c r="B3" i="3"/>
  <c r="B10" i="2"/>
  <c r="B8" i="2"/>
  <c r="B6" i="2"/>
  <c r="B3" i="2"/>
  <c r="B4" i="2"/>
  <c r="B11" i="3"/>
  <c r="B9" i="3"/>
  <c r="B8" i="3"/>
  <c r="B7" i="3"/>
  <c r="B4" i="3"/>
  <c r="B10" i="3" l="1"/>
  <c r="B6" i="3"/>
  <c r="B14" i="2"/>
  <c r="B12" i="2"/>
  <c r="B13" i="2"/>
  <c r="B11" i="2"/>
  <c r="B9" i="2"/>
  <c r="B7" i="2"/>
  <c r="B5" i="2"/>
  <c r="B12" i="3" l="1"/>
</calcChain>
</file>

<file path=xl/sharedStrings.xml><?xml version="1.0" encoding="utf-8"?>
<sst xmlns="http://schemas.openxmlformats.org/spreadsheetml/2006/main" count="83" uniqueCount="50">
  <si>
    <t>ESTUDIANTE</t>
  </si>
  <si>
    <t>EDAD</t>
  </si>
  <si>
    <t>ESTATURA</t>
  </si>
  <si>
    <t>GENERO MÚSICAL</t>
  </si>
  <si>
    <t>ROCK</t>
  </si>
  <si>
    <t>POP</t>
  </si>
  <si>
    <t>HIP HOP</t>
  </si>
  <si>
    <t>FRECUENCIA</t>
  </si>
  <si>
    <t>REGUETON</t>
  </si>
  <si>
    <t>ALCALA RAMIREZ GABRIELA HAYDEE</t>
  </si>
  <si>
    <t>ANGUIANO CALDERON FATIMA LIZBETH</t>
  </si>
  <si>
    <t>CEPEDA GARCIA PERLA ABIGAIL</t>
  </si>
  <si>
    <t>CUADROS CALVILLO IMELDA PATRICIA</t>
  </si>
  <si>
    <t>DE LA GARZA SANCHEZ REGINA</t>
  </si>
  <si>
    <t>DOMINGUEZ FLORES JOSELYN ANDREA</t>
  </si>
  <si>
    <t>ESCOLASTICO RUIZ ALESSANDRA</t>
  </si>
  <si>
    <t>GARCIA ESCOBEDO JENIFER JANETH</t>
  </si>
  <si>
    <t>GAYTAN BERMEA ANDREA</t>
  </si>
  <si>
    <t>GONZALEZ LOMAS LORENA ALEJANDRA</t>
  </si>
  <si>
    <t>GONZALEZ PALOMO DEVANI MONSERRATH</t>
  </si>
  <si>
    <t>GUTIERREZ CISNEROS GABRIELA BERENICE</t>
  </si>
  <si>
    <t>GUTIERREZ FONSECA TANIA MELISA</t>
  </si>
  <si>
    <t>HERNANDEZ SERRANO ARELY</t>
  </si>
  <si>
    <t>HERRERA IBARRA CLAUDIA FERNANDA</t>
  </si>
  <si>
    <t>HUERTA JIMENEZ MARIA FERNANDA</t>
  </si>
  <si>
    <t>MARTINEZ PONCE ANA PAOLA</t>
  </si>
  <si>
    <t>MONTOYA SILVA JULIA YESSENIA</t>
  </si>
  <si>
    <t>ONTIVEROS RODRIGUEZ MAYRA RUBY</t>
  </si>
  <si>
    <t>PEÑA FARIAS ANA PAOLA</t>
  </si>
  <si>
    <t>RAMIREZ MEDINA YUMIKO</t>
  </si>
  <si>
    <t>REALPOZO HARO RANIA ROMINA</t>
  </si>
  <si>
    <t>ROCHA VICUÑA XIMENA GUADALUPE</t>
  </si>
  <si>
    <t>SALAS CASTILLO JOHANA VANESSA</t>
  </si>
  <si>
    <t>SANCHEZ MONCADA ESTRELLA JANETH</t>
  </si>
  <si>
    <t>SEGOVIA LUCIO BRITANIA SCARLETT</t>
  </si>
  <si>
    <t>SERRATO MONTENEGRO ANA PAULINA</t>
  </si>
  <si>
    <t>VALDEZ RIOS MONSERRATH</t>
  </si>
  <si>
    <t>No.</t>
  </si>
  <si>
    <t>ALTERNATIVO</t>
  </si>
  <si>
    <t>R&amp;B</t>
  </si>
  <si>
    <t>REGAE</t>
  </si>
  <si>
    <t>RAP</t>
  </si>
  <si>
    <t>CORRIDOS</t>
  </si>
  <si>
    <t>Total</t>
  </si>
  <si>
    <t>1.5-1.55</t>
  </si>
  <si>
    <t>1.56-1.60</t>
  </si>
  <si>
    <t>1.61-1.65</t>
  </si>
  <si>
    <t>1.66-1.70</t>
  </si>
  <si>
    <t>1.71-1.75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</si>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</sst>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2" fontId="0" fillId="0" borderId="0" xfId="0" applyNumberFormat="1"/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tabSelected="1" topLeftCell="A13" zoomScale="170" zoomScaleNormal="170" workbookViewId="0">
      <selection activeCell="I4" sqref="I4"/>
    </sheetView>
  </sheetViews>
  <sheetFormatPr baseColWidth="10" defaultRowHeight="15" x14ac:dyDescent="0.25"/>
  <cols>
    <col min="1" max="1" width="4.42578125" customWidth="1"/>
    <col min="2" max="2" width="5" customWidth="1"/>
    <col min="3" max="3" width="32" customWidth="1"/>
    <col min="4" max="4" width="11.42578125" style="9"/>
    <col min="5" max="5" width="11.42578125" style="12"/>
    <col min="6" max="6" width="20.5703125" style="12" customWidth="1"/>
  </cols>
  <sheetData>
    <row r="2" spans="2:6" x14ac:dyDescent="0.25">
      <c r="B2" s="2" t="s">
        <v>37</v>
      </c>
      <c r="C2" s="2" t="s">
        <v>0</v>
      </c>
      <c r="D2" s="2" t="s">
        <v>1</v>
      </c>
      <c r="E2" s="2" t="s">
        <v>2</v>
      </c>
      <c r="F2" s="2" t="s">
        <v>3</v>
      </c>
    </row>
    <row r="3" spans="2:6" s="3" customFormat="1" ht="10.5" customHeight="1" x14ac:dyDescent="0.2">
      <c r="B3" s="4">
        <v>1</v>
      </c>
      <c r="C3" s="5" t="s">
        <v>9</v>
      </c>
      <c r="D3" s="6">
        <v>19</v>
      </c>
      <c r="E3" s="7">
        <v>1.53</v>
      </c>
      <c r="F3" s="4" t="s">
        <v>5</v>
      </c>
    </row>
    <row r="4" spans="2:6" s="3" customFormat="1" ht="10.5" customHeight="1" x14ac:dyDescent="0.2">
      <c r="B4" s="4">
        <v>2</v>
      </c>
      <c r="C4" s="5" t="s">
        <v>10</v>
      </c>
      <c r="D4" s="6">
        <v>18</v>
      </c>
      <c r="E4" s="7">
        <v>1.63</v>
      </c>
      <c r="F4" s="4" t="s">
        <v>5</v>
      </c>
    </row>
    <row r="5" spans="2:6" s="3" customFormat="1" ht="10.5" customHeight="1" x14ac:dyDescent="0.2">
      <c r="B5" s="4">
        <v>3</v>
      </c>
      <c r="C5" s="5" t="s">
        <v>11</v>
      </c>
      <c r="D5" s="6">
        <v>23</v>
      </c>
      <c r="E5" s="7">
        <v>1.55</v>
      </c>
      <c r="F5" s="4" t="s">
        <v>5</v>
      </c>
    </row>
    <row r="6" spans="2:6" s="3" customFormat="1" ht="10.5" customHeight="1" x14ac:dyDescent="0.2">
      <c r="B6" s="4">
        <v>4</v>
      </c>
      <c r="C6" s="5" t="s">
        <v>12</v>
      </c>
      <c r="D6" s="6">
        <v>18</v>
      </c>
      <c r="E6" s="7">
        <v>1.64</v>
      </c>
      <c r="F6" s="4" t="s">
        <v>8</v>
      </c>
    </row>
    <row r="7" spans="2:6" s="3" customFormat="1" ht="10.5" customHeight="1" x14ac:dyDescent="0.2">
      <c r="B7" s="4">
        <v>5</v>
      </c>
      <c r="C7" s="5" t="s">
        <v>13</v>
      </c>
      <c r="D7" s="6">
        <v>17</v>
      </c>
      <c r="E7" s="7">
        <v>1.6</v>
      </c>
      <c r="F7" s="4" t="s">
        <v>8</v>
      </c>
    </row>
    <row r="8" spans="2:6" s="3" customFormat="1" ht="10.5" customHeight="1" x14ac:dyDescent="0.2">
      <c r="B8" s="4">
        <v>6</v>
      </c>
      <c r="C8" s="5" t="s">
        <v>14</v>
      </c>
      <c r="D8" s="4">
        <v>19</v>
      </c>
      <c r="E8" s="10">
        <v>1.6</v>
      </c>
      <c r="F8" s="10" t="s">
        <v>8</v>
      </c>
    </row>
    <row r="9" spans="2:6" s="3" customFormat="1" ht="10.5" customHeight="1" x14ac:dyDescent="0.2">
      <c r="B9" s="4">
        <v>7</v>
      </c>
      <c r="C9" s="5" t="s">
        <v>15</v>
      </c>
      <c r="D9" s="4">
        <v>19</v>
      </c>
      <c r="E9" s="10">
        <v>1.57</v>
      </c>
      <c r="F9" s="10" t="s">
        <v>6</v>
      </c>
    </row>
    <row r="10" spans="2:6" s="3" customFormat="1" ht="10.5" customHeight="1" x14ac:dyDescent="0.2">
      <c r="B10" s="4">
        <v>8</v>
      </c>
      <c r="C10" s="5" t="s">
        <v>16</v>
      </c>
      <c r="D10" s="4">
        <v>19</v>
      </c>
      <c r="E10" s="10">
        <v>1.58</v>
      </c>
      <c r="F10" s="10" t="s">
        <v>8</v>
      </c>
    </row>
    <row r="11" spans="2:6" s="3" customFormat="1" ht="10.5" customHeight="1" x14ac:dyDescent="0.2">
      <c r="B11" s="4">
        <v>9</v>
      </c>
      <c r="C11" s="5" t="s">
        <v>17</v>
      </c>
      <c r="D11" s="4">
        <v>18</v>
      </c>
      <c r="E11" s="10">
        <v>1.63</v>
      </c>
      <c r="F11" s="10" t="s">
        <v>8</v>
      </c>
    </row>
    <row r="12" spans="2:6" s="3" customFormat="1" ht="10.5" customHeight="1" x14ac:dyDescent="0.2">
      <c r="B12" s="4">
        <v>10</v>
      </c>
      <c r="C12" s="5" t="s">
        <v>18</v>
      </c>
      <c r="D12" s="4">
        <v>20</v>
      </c>
      <c r="E12" s="10">
        <v>1.73</v>
      </c>
      <c r="F12" s="10" t="s">
        <v>38</v>
      </c>
    </row>
    <row r="13" spans="2:6" s="3" customFormat="1" ht="10.5" customHeight="1" x14ac:dyDescent="0.2">
      <c r="B13" s="4">
        <v>11</v>
      </c>
      <c r="C13" s="5" t="s">
        <v>19</v>
      </c>
      <c r="D13" s="4">
        <v>20</v>
      </c>
      <c r="E13" s="10">
        <v>1.56</v>
      </c>
      <c r="F13" s="10" t="s">
        <v>5</v>
      </c>
    </row>
    <row r="14" spans="2:6" s="3" customFormat="1" ht="10.5" customHeight="1" x14ac:dyDescent="0.2">
      <c r="B14" s="4">
        <v>12</v>
      </c>
      <c r="C14" s="5" t="s">
        <v>20</v>
      </c>
      <c r="D14" s="4">
        <v>18</v>
      </c>
      <c r="E14" s="10">
        <v>1.53</v>
      </c>
      <c r="F14" s="10" t="s">
        <v>5</v>
      </c>
    </row>
    <row r="15" spans="2:6" s="3" customFormat="1" ht="10.5" customHeight="1" x14ac:dyDescent="0.2">
      <c r="B15" s="4">
        <v>13</v>
      </c>
      <c r="C15" s="5" t="s">
        <v>21</v>
      </c>
      <c r="D15" s="4">
        <v>19</v>
      </c>
      <c r="E15" s="10">
        <v>1.6</v>
      </c>
      <c r="F15" s="10" t="s">
        <v>5</v>
      </c>
    </row>
    <row r="16" spans="2:6" s="3" customFormat="1" ht="10.5" customHeight="1" x14ac:dyDescent="0.2">
      <c r="B16" s="4">
        <v>14</v>
      </c>
      <c r="C16" s="5" t="s">
        <v>22</v>
      </c>
      <c r="D16" s="4">
        <v>22</v>
      </c>
      <c r="E16" s="10">
        <v>1.6</v>
      </c>
      <c r="F16" s="10" t="s">
        <v>4</v>
      </c>
    </row>
    <row r="17" spans="2:6" s="3" customFormat="1" ht="10.5" customHeight="1" x14ac:dyDescent="0.2">
      <c r="B17" s="4">
        <v>15</v>
      </c>
      <c r="C17" s="5" t="s">
        <v>23</v>
      </c>
      <c r="D17" s="4">
        <v>17</v>
      </c>
      <c r="E17" s="10">
        <v>1.59</v>
      </c>
      <c r="F17" s="10" t="s">
        <v>38</v>
      </c>
    </row>
    <row r="18" spans="2:6" s="3" customFormat="1" ht="10.5" customHeight="1" x14ac:dyDescent="0.2">
      <c r="B18" s="4">
        <v>16</v>
      </c>
      <c r="C18" s="5" t="s">
        <v>24</v>
      </c>
      <c r="D18" s="4">
        <v>19</v>
      </c>
      <c r="E18" s="10">
        <v>1.64</v>
      </c>
      <c r="F18" s="10" t="s">
        <v>8</v>
      </c>
    </row>
    <row r="19" spans="2:6" s="3" customFormat="1" ht="10.5" customHeight="1" x14ac:dyDescent="0.2">
      <c r="B19" s="4">
        <v>17</v>
      </c>
      <c r="C19" s="5" t="s">
        <v>25</v>
      </c>
      <c r="D19" s="4">
        <v>18</v>
      </c>
      <c r="E19" s="10">
        <v>1.68</v>
      </c>
      <c r="F19" s="10" t="s">
        <v>39</v>
      </c>
    </row>
    <row r="20" spans="2:6" s="3" customFormat="1" ht="10.5" customHeight="1" x14ac:dyDescent="0.2">
      <c r="B20" s="4">
        <v>18</v>
      </c>
      <c r="C20" s="5" t="s">
        <v>26</v>
      </c>
      <c r="D20" s="4">
        <v>23</v>
      </c>
      <c r="E20" s="10">
        <v>1.6</v>
      </c>
      <c r="F20" s="10" t="s">
        <v>38</v>
      </c>
    </row>
    <row r="21" spans="2:6" s="3" customFormat="1" ht="10.5" customHeight="1" x14ac:dyDescent="0.2">
      <c r="B21" s="4">
        <v>19</v>
      </c>
      <c r="C21" s="5" t="s">
        <v>27</v>
      </c>
      <c r="D21" s="4">
        <v>19</v>
      </c>
      <c r="E21" s="10">
        <v>1.65</v>
      </c>
      <c r="F21" s="10" t="s">
        <v>38</v>
      </c>
    </row>
    <row r="22" spans="2:6" s="3" customFormat="1" ht="10.5" customHeight="1" x14ac:dyDescent="0.2">
      <c r="B22" s="4">
        <v>20</v>
      </c>
      <c r="C22" s="5" t="s">
        <v>28</v>
      </c>
      <c r="D22" s="4">
        <v>18</v>
      </c>
      <c r="E22" s="10">
        <v>1.63</v>
      </c>
      <c r="F22" s="10" t="s">
        <v>5</v>
      </c>
    </row>
    <row r="23" spans="2:6" s="3" customFormat="1" ht="10.5" customHeight="1" x14ac:dyDescent="0.2">
      <c r="B23" s="4">
        <v>21</v>
      </c>
      <c r="C23" s="5" t="s">
        <v>29</v>
      </c>
      <c r="D23" s="4">
        <v>20</v>
      </c>
      <c r="E23" s="10">
        <v>1.67</v>
      </c>
      <c r="F23" s="10" t="s">
        <v>5</v>
      </c>
    </row>
    <row r="24" spans="2:6" s="3" customFormat="1" ht="10.5" customHeight="1" x14ac:dyDescent="0.2">
      <c r="B24" s="4">
        <v>22</v>
      </c>
      <c r="C24" s="5" t="s">
        <v>30</v>
      </c>
      <c r="D24" s="4">
        <v>20</v>
      </c>
      <c r="E24" s="10">
        <v>1.65</v>
      </c>
      <c r="F24" s="10" t="s">
        <v>5</v>
      </c>
    </row>
    <row r="25" spans="2:6" s="3" customFormat="1" ht="10.5" customHeight="1" x14ac:dyDescent="0.2">
      <c r="B25" s="4">
        <v>23</v>
      </c>
      <c r="C25" s="5" t="s">
        <v>31</v>
      </c>
      <c r="D25" s="4">
        <v>20</v>
      </c>
      <c r="E25" s="10">
        <v>1.6</v>
      </c>
      <c r="F25" s="10" t="s">
        <v>8</v>
      </c>
    </row>
    <row r="26" spans="2:6" s="3" customFormat="1" ht="10.5" customHeight="1" x14ac:dyDescent="0.2">
      <c r="B26" s="4">
        <v>24</v>
      </c>
      <c r="C26" s="5" t="s">
        <v>32</v>
      </c>
      <c r="D26" s="4">
        <v>27</v>
      </c>
      <c r="E26" s="10">
        <v>1.65</v>
      </c>
      <c r="F26" s="10" t="s">
        <v>40</v>
      </c>
    </row>
    <row r="27" spans="2:6" s="3" customFormat="1" ht="10.5" customHeight="1" x14ac:dyDescent="0.2">
      <c r="B27" s="4">
        <v>25</v>
      </c>
      <c r="C27" s="5" t="s">
        <v>33</v>
      </c>
      <c r="D27" s="4">
        <v>18</v>
      </c>
      <c r="E27" s="10">
        <v>1.73</v>
      </c>
      <c r="F27" s="10" t="s">
        <v>41</v>
      </c>
    </row>
    <row r="28" spans="2:6" s="3" customFormat="1" ht="10.5" customHeight="1" x14ac:dyDescent="0.2">
      <c r="B28" s="4">
        <v>26</v>
      </c>
      <c r="C28" s="5" t="s">
        <v>34</v>
      </c>
      <c r="D28" s="4">
        <v>18</v>
      </c>
      <c r="E28" s="10">
        <v>1.67</v>
      </c>
      <c r="F28" s="10" t="s">
        <v>42</v>
      </c>
    </row>
    <row r="29" spans="2:6" s="3" customFormat="1" ht="10.5" customHeight="1" x14ac:dyDescent="0.2">
      <c r="B29" s="4">
        <v>27</v>
      </c>
      <c r="C29" s="5" t="s">
        <v>35</v>
      </c>
      <c r="D29" s="4">
        <v>20</v>
      </c>
      <c r="E29" s="10">
        <v>1.61</v>
      </c>
      <c r="F29" s="10" t="s">
        <v>5</v>
      </c>
    </row>
    <row r="30" spans="2:6" s="3" customFormat="1" ht="10.5" customHeight="1" x14ac:dyDescent="0.2">
      <c r="B30" s="4">
        <v>28</v>
      </c>
      <c r="C30" s="5" t="s">
        <v>36</v>
      </c>
      <c r="D30" s="4">
        <v>18</v>
      </c>
      <c r="E30" s="10">
        <v>1.68</v>
      </c>
      <c r="F30" s="10" t="s">
        <v>38</v>
      </c>
    </row>
    <row r="31" spans="2:6" s="3" customFormat="1" ht="10.5" customHeight="1" x14ac:dyDescent="0.2">
      <c r="D31" s="8"/>
      <c r="E31" s="11"/>
      <c r="F31" s="11"/>
    </row>
    <row r="32" spans="2:6" s="3" customFormat="1" ht="10.5" customHeight="1" x14ac:dyDescent="0.2">
      <c r="D32" s="8"/>
      <c r="E32" s="11"/>
      <c r="F32" s="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4"/>
  <sheetViews>
    <sheetView zoomScale="180" zoomScaleNormal="180" workbookViewId="0">
      <selection activeCell="C7" sqref="C7"/>
    </sheetView>
  </sheetViews>
  <sheetFormatPr baseColWidth="10" defaultRowHeight="15" x14ac:dyDescent="0.25"/>
  <cols>
    <col min="2" max="2" width="11.85546875" bestFit="1" customWidth="1"/>
    <col min="4" max="4" width="11.85546875" bestFit="1" customWidth="1"/>
  </cols>
  <sheetData>
    <row r="2" spans="1:2" x14ac:dyDescent="0.25">
      <c r="A2" t="s">
        <v>1</v>
      </c>
      <c r="B2" t="s">
        <v>7</v>
      </c>
    </row>
    <row r="3" spans="1:2" x14ac:dyDescent="0.25">
      <c r="A3">
        <v>17</v>
      </c>
      <c r="B3">
        <f>COUNTIF(RECOLECTARDATOS!D3:D30,17)</f>
        <v>2</v>
      </c>
    </row>
    <row r="4" spans="1:2" x14ac:dyDescent="0.25">
      <c r="A4">
        <v>18</v>
      </c>
      <c r="B4">
        <f>COUNTIF(RECOLECTARDATOS!D3:D30,18)</f>
        <v>9</v>
      </c>
    </row>
    <row r="5" spans="1:2" x14ac:dyDescent="0.25">
      <c r="A5">
        <v>19</v>
      </c>
      <c r="B5">
        <f>COUNTIF(RECOLECTARDATOS!D3:D30,19)</f>
        <v>7</v>
      </c>
    </row>
    <row r="6" spans="1:2" x14ac:dyDescent="0.25">
      <c r="A6">
        <v>20</v>
      </c>
      <c r="B6">
        <f>COUNTIF(RECOLECTARDATOS!D3:D30,20)</f>
        <v>6</v>
      </c>
    </row>
    <row r="7" spans="1:2" x14ac:dyDescent="0.25">
      <c r="A7">
        <v>21</v>
      </c>
      <c r="B7">
        <f>COUNTIF(RECOLECTARDATOS!D3:D30,21)</f>
        <v>0</v>
      </c>
    </row>
    <row r="8" spans="1:2" x14ac:dyDescent="0.25">
      <c r="A8">
        <v>22</v>
      </c>
      <c r="B8">
        <f>COUNTIF(RECOLECTARDATOS!D3:D30,22)</f>
        <v>1</v>
      </c>
    </row>
    <row r="9" spans="1:2" x14ac:dyDescent="0.25">
      <c r="A9">
        <v>23</v>
      </c>
      <c r="B9">
        <f>COUNTIF(RECOLECTARDATOS!D3:D30,23)</f>
        <v>2</v>
      </c>
    </row>
    <row r="10" spans="1:2" x14ac:dyDescent="0.25">
      <c r="A10">
        <v>24</v>
      </c>
      <c r="B10">
        <f>COUNTIF(RECOLECTARDATOS!D3:D30,24)</f>
        <v>0</v>
      </c>
    </row>
    <row r="11" spans="1:2" x14ac:dyDescent="0.25">
      <c r="A11">
        <v>25</v>
      </c>
      <c r="B11">
        <f>COUNTIF(RECOLECTARDATOS!D3:D30,25)</f>
        <v>0</v>
      </c>
    </row>
    <row r="12" spans="1:2" x14ac:dyDescent="0.25">
      <c r="A12">
        <v>26</v>
      </c>
      <c r="B12">
        <f>COUNTIF(RECOLECTARDATOS!D3:D30,26)</f>
        <v>0</v>
      </c>
    </row>
    <row r="13" spans="1:2" x14ac:dyDescent="0.25">
      <c r="A13">
        <v>27</v>
      </c>
      <c r="B13">
        <f>COUNTIF(RECOLECTARDATOS!D3:D30,27)</f>
        <v>1</v>
      </c>
    </row>
    <row r="14" spans="1:2" x14ac:dyDescent="0.25">
      <c r="A14" t="s">
        <v>43</v>
      </c>
      <c r="B14">
        <f>SUM(B3:B13)</f>
        <v>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7"/>
  <sheetViews>
    <sheetView workbookViewId="0">
      <selection activeCell="B3" sqref="B3"/>
    </sheetView>
  </sheetViews>
  <sheetFormatPr baseColWidth="10" defaultRowHeight="15" x14ac:dyDescent="0.25"/>
  <sheetData>
    <row r="2" spans="1:2" x14ac:dyDescent="0.25">
      <c r="A2" t="s">
        <v>2</v>
      </c>
      <c r="B2" t="s">
        <v>7</v>
      </c>
    </row>
    <row r="3" spans="1:2" x14ac:dyDescent="0.25">
      <c r="A3" s="1" t="s">
        <v>44</v>
      </c>
    </row>
    <row r="4" spans="1:2" x14ac:dyDescent="0.25">
      <c r="A4" s="1" t="s">
        <v>45</v>
      </c>
    </row>
    <row r="5" spans="1:2" x14ac:dyDescent="0.25">
      <c r="A5" s="1" t="s">
        <v>46</v>
      </c>
    </row>
    <row r="6" spans="1:2" x14ac:dyDescent="0.25">
      <c r="A6" s="1" t="s">
        <v>47</v>
      </c>
    </row>
    <row r="7" spans="1:2" x14ac:dyDescent="0.25">
      <c r="A7" s="1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3"/>
  <sheetViews>
    <sheetView workbookViewId="0">
      <selection activeCell="D12" sqref="D12"/>
    </sheetView>
  </sheetViews>
  <sheetFormatPr baseColWidth="10" defaultRowHeight="15" x14ac:dyDescent="0.25"/>
  <cols>
    <col min="1" max="1" width="16" customWidth="1"/>
  </cols>
  <sheetData>
    <row r="2" spans="1:2" x14ac:dyDescent="0.25">
      <c r="A2" t="s">
        <v>3</v>
      </c>
      <c r="B2" t="s">
        <v>7</v>
      </c>
    </row>
    <row r="3" spans="1:2" x14ac:dyDescent="0.25">
      <c r="A3" t="s">
        <v>4</v>
      </c>
      <c r="B3">
        <f>COUNTIF(RECOLECTARDATOS!F3:F31, "ROCK")</f>
        <v>1</v>
      </c>
    </row>
    <row r="4" spans="1:2" x14ac:dyDescent="0.25">
      <c r="A4" t="s">
        <v>8</v>
      </c>
      <c r="B4">
        <f>COUNTIF(RECOLECTARDATOS!F4:F31, "REGUETON")</f>
        <v>7</v>
      </c>
    </row>
    <row r="5" spans="1:2" x14ac:dyDescent="0.25">
      <c r="A5" t="s">
        <v>5</v>
      </c>
      <c r="B5">
        <f>COUNTIF(RECOLECTARDATOS!F3:F31, "POP")</f>
        <v>10</v>
      </c>
    </row>
    <row r="6" spans="1:2" x14ac:dyDescent="0.25">
      <c r="A6" t="s">
        <v>6</v>
      </c>
      <c r="B6">
        <f>COUNTIF(RECOLECTARDATOS!F3:F30, "HIP HOP")</f>
        <v>1</v>
      </c>
    </row>
    <row r="7" spans="1:2" x14ac:dyDescent="0.25">
      <c r="A7" t="s">
        <v>38</v>
      </c>
      <c r="B7">
        <f>COUNTIF(RECOLECTARDATOS!F4:F31, "ALTERNATIVO")</f>
        <v>5</v>
      </c>
    </row>
    <row r="8" spans="1:2" x14ac:dyDescent="0.25">
      <c r="A8" t="s">
        <v>40</v>
      </c>
      <c r="B8">
        <f>COUNTIF(RECOLECTARDATOS!F3:F30, "REGAE")</f>
        <v>1</v>
      </c>
    </row>
    <row r="9" spans="1:2" x14ac:dyDescent="0.25">
      <c r="A9" t="s">
        <v>39</v>
      </c>
      <c r="B9">
        <f>COUNTIF(RECOLECTARDATOS!F3:F30, "R&amp;B")</f>
        <v>1</v>
      </c>
    </row>
    <row r="10" spans="1:2" x14ac:dyDescent="0.25">
      <c r="A10" t="s">
        <v>42</v>
      </c>
      <c r="B10">
        <f>COUNTIF(RECOLECTARDATOS!F3:F30, "CORRIDOS")</f>
        <v>1</v>
      </c>
    </row>
    <row r="11" spans="1:2" x14ac:dyDescent="0.25">
      <c r="A11" t="s">
        <v>41</v>
      </c>
      <c r="B11">
        <f>COUNTIF(RECOLECTARDATOS!F3:F30, "RAP")</f>
        <v>1</v>
      </c>
    </row>
    <row r="12" spans="1:2" x14ac:dyDescent="0.25">
      <c r="A12" t="s">
        <v>49</v>
      </c>
      <c r="B12">
        <f>SUM(B3:B11)</f>
        <v>28</v>
      </c>
    </row>
    <row r="23" ht="48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RECOLECTARDATOS</vt:lpstr>
      <vt:lpstr>EDAD</vt:lpstr>
      <vt:lpstr>ESTATURAS</vt:lpstr>
      <vt:lpstr>GENEROS MUSICALES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Titulacion Tere C</dc:creator>
  <cp:lastModifiedBy>ENEP</cp:lastModifiedBy>
  <dcterms:created xsi:type="dcterms:W3CDTF">2022-09-06T13:34:46Z</dcterms:created>
  <dcterms:modified xsi:type="dcterms:W3CDTF">2022-09-06T17:23:31Z</dcterms:modified>
</cp:coreProperties>
</file>